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P:\0717\NSW Water Scarcity\Reference\"/>
    </mc:Choice>
  </mc:AlternateContent>
  <xr:revisionPtr revIDLastSave="0" documentId="13_ncr:40009_{93918C8C-3BBE-4CA7-BC61-40ABA2B29404}" xr6:coauthVersionLast="41" xr6:coauthVersionMax="41" xr10:uidLastSave="{00000000-0000-0000-0000-000000000000}"/>
  <bookViews>
    <workbookView xWindow="32940" yWindow="735" windowWidth="21600" windowHeight="11835" activeTab="1"/>
  </bookViews>
  <sheets>
    <sheet name="WA" sheetId="1" r:id="rId1"/>
    <sheet name="QLD" sheetId="2" r:id="rId2"/>
    <sheet name="TAS" sheetId="6" r:id="rId3"/>
    <sheet name="SA" sheetId="5" r:id="rId4"/>
    <sheet name="ACT" sheetId="9" r:id="rId5"/>
    <sheet name="NT" sheetId="8" r:id="rId6"/>
    <sheet name="Australia" sheetId="10" r:id="rId7"/>
    <sheet name="NSW" sheetId="4" r:id="rId8"/>
    <sheet name="Vic" sheetId="3"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62" i="10" l="1"/>
  <c r="AE373" i="10"/>
  <c r="B559" i="10"/>
  <c r="C559" i="10"/>
  <c r="D559" i="10"/>
  <c r="E559" i="10"/>
  <c r="F559" i="10"/>
  <c r="G559" i="10"/>
  <c r="H559" i="10"/>
  <c r="I559" i="10"/>
  <c r="J559" i="10"/>
  <c r="K559" i="10"/>
  <c r="L559" i="10"/>
  <c r="M559" i="10"/>
  <c r="N559" i="10"/>
  <c r="O559" i="10"/>
  <c r="P559" i="10"/>
  <c r="Q559" i="10"/>
  <c r="R559" i="10"/>
  <c r="S559" i="10"/>
  <c r="T559" i="10"/>
  <c r="U559" i="10"/>
  <c r="V559" i="10"/>
  <c r="W559" i="10"/>
  <c r="X559" i="10"/>
  <c r="Y559" i="10"/>
  <c r="Z559" i="10"/>
  <c r="AA559" i="10"/>
  <c r="AB559" i="10"/>
  <c r="AC559" i="10"/>
  <c r="AD559" i="10"/>
  <c r="AE559" i="10"/>
  <c r="AF559" i="10"/>
  <c r="AG559" i="10"/>
  <c r="AH559" i="10"/>
  <c r="AI559" i="10"/>
  <c r="AJ559" i="10"/>
  <c r="AK559" i="10"/>
  <c r="B564" i="10"/>
  <c r="C564" i="10"/>
  <c r="D564" i="10"/>
  <c r="E564" i="10"/>
  <c r="F564" i="10"/>
  <c r="G564" i="10"/>
  <c r="H564" i="10"/>
  <c r="I564" i="10"/>
  <c r="J564" i="10"/>
  <c r="K564" i="10"/>
  <c r="L564" i="10"/>
  <c r="M564" i="10"/>
  <c r="N564" i="10"/>
  <c r="O564" i="10"/>
  <c r="P564" i="10"/>
  <c r="Q564" i="10"/>
  <c r="R564" i="10"/>
  <c r="S564" i="10"/>
  <c r="T564" i="10"/>
  <c r="U564" i="10"/>
  <c r="V564" i="10"/>
  <c r="W564" i="10"/>
  <c r="X564" i="10"/>
  <c r="Z564" i="10"/>
  <c r="AA564" i="10"/>
  <c r="AB564" i="10"/>
  <c r="AD564" i="10"/>
  <c r="AE564" i="10"/>
  <c r="AF564" i="10"/>
  <c r="AG564" i="10"/>
  <c r="AH564" i="10"/>
  <c r="AI564" i="10"/>
  <c r="AJ564" i="10"/>
  <c r="AK564" i="10"/>
  <c r="O544" i="10"/>
  <c r="P544" i="10"/>
  <c r="Q544" i="10"/>
  <c r="R544" i="10"/>
  <c r="S544" i="10"/>
  <c r="T544" i="10"/>
  <c r="U544" i="10"/>
  <c r="V544" i="10"/>
  <c r="W544" i="10"/>
  <c r="X544" i="10"/>
  <c r="Y544" i="10"/>
  <c r="Z544" i="10"/>
  <c r="AA544" i="10"/>
  <c r="AB544" i="10"/>
  <c r="AC544" i="10"/>
  <c r="AD544" i="10"/>
  <c r="AE544" i="10"/>
  <c r="AF544" i="10"/>
  <c r="AG544" i="10"/>
  <c r="AH544" i="10"/>
  <c r="AI544" i="10"/>
  <c r="AJ544" i="10"/>
  <c r="AK544" i="10"/>
  <c r="C544" i="10"/>
  <c r="D544" i="10"/>
  <c r="E544" i="10"/>
  <c r="F544" i="10"/>
  <c r="G544" i="10"/>
  <c r="H544" i="10"/>
  <c r="I544" i="10"/>
  <c r="J544" i="10"/>
  <c r="K544" i="10"/>
  <c r="L544" i="10"/>
  <c r="M544" i="10"/>
  <c r="N544" i="10"/>
  <c r="A5" i="10"/>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B544" i="10"/>
  <c r="C566" i="10"/>
  <c r="D566" i="10"/>
  <c r="E566" i="10"/>
  <c r="F566" i="10"/>
  <c r="G566" i="10"/>
  <c r="H566" i="10"/>
  <c r="I566" i="10"/>
  <c r="J566" i="10"/>
  <c r="K566" i="10"/>
  <c r="L566" i="10"/>
  <c r="M566" i="10"/>
  <c r="N566" i="10"/>
  <c r="O566" i="10"/>
  <c r="P566" i="10"/>
  <c r="Q566" i="10"/>
  <c r="R566" i="10"/>
  <c r="S566" i="10"/>
  <c r="T566" i="10"/>
  <c r="U566" i="10"/>
  <c r="V566" i="10"/>
  <c r="W566" i="10"/>
  <c r="X566" i="10"/>
  <c r="Y566" i="10"/>
  <c r="AC566" i="10"/>
  <c r="C567" i="10"/>
  <c r="D567" i="10"/>
  <c r="E567" i="10"/>
  <c r="F567" i="10"/>
  <c r="G567" i="10"/>
  <c r="H567" i="10"/>
  <c r="I567" i="10"/>
  <c r="J567" i="10"/>
  <c r="K567" i="10"/>
  <c r="L567" i="10"/>
  <c r="M567" i="10"/>
  <c r="N567" i="10"/>
  <c r="O567" i="10"/>
  <c r="P567" i="10"/>
  <c r="Q567" i="10"/>
  <c r="R567" i="10"/>
  <c r="S567" i="10"/>
  <c r="T567" i="10"/>
  <c r="U567" i="10"/>
  <c r="V567" i="10"/>
  <c r="W567" i="10"/>
  <c r="X567" i="10"/>
  <c r="Y567" i="10"/>
  <c r="Z567" i="10"/>
  <c r="AA567" i="10"/>
  <c r="AB567" i="10"/>
  <c r="AC567" i="10"/>
  <c r="B566" i="10"/>
  <c r="B567" i="10"/>
  <c r="AC17" i="9"/>
  <c r="AA566" i="10" s="1"/>
  <c r="AD17" i="9"/>
  <c r="AB566" i="10" s="1"/>
  <c r="AB17" i="9"/>
  <c r="Z566" i="10" s="1"/>
  <c r="AB7" i="10"/>
  <c r="AC7" i="10"/>
  <c r="AD7" i="10"/>
  <c r="AE7" i="10"/>
  <c r="AF7" i="10"/>
  <c r="AG7" i="10"/>
  <c r="AH7" i="10"/>
  <c r="AI7" i="10"/>
  <c r="AJ7" i="10"/>
  <c r="AK7" i="10"/>
  <c r="AB22" i="10"/>
  <c r="AC22" i="10"/>
  <c r="AD22" i="10"/>
  <c r="AE22" i="10"/>
  <c r="AF22" i="10"/>
  <c r="AG22" i="10"/>
  <c r="AH22" i="10"/>
  <c r="AI22" i="10"/>
  <c r="AJ22" i="10"/>
  <c r="AK22" i="10"/>
  <c r="AB25" i="10"/>
  <c r="AC25" i="10"/>
  <c r="AD25" i="10"/>
  <c r="AE25" i="10"/>
  <c r="AF25" i="10"/>
  <c r="AG25" i="10"/>
  <c r="AH25" i="10"/>
  <c r="AI25" i="10"/>
  <c r="AJ25" i="10"/>
  <c r="AK25" i="10"/>
  <c r="AB51" i="10"/>
  <c r="AC51" i="10"/>
  <c r="AD51" i="10"/>
  <c r="AE51" i="10"/>
  <c r="AF51" i="10"/>
  <c r="AG51" i="10"/>
  <c r="AH51" i="10"/>
  <c r="AI51" i="10"/>
  <c r="AJ51" i="10"/>
  <c r="AK51" i="10"/>
  <c r="AB70" i="10"/>
  <c r="AC70" i="10"/>
  <c r="AD70" i="10"/>
  <c r="AE70" i="10"/>
  <c r="AF70" i="10"/>
  <c r="AG70" i="10"/>
  <c r="AH70" i="10"/>
  <c r="AI70" i="10"/>
  <c r="AJ70" i="10"/>
  <c r="AK70" i="10"/>
  <c r="AB72" i="10"/>
  <c r="AC72" i="10"/>
  <c r="AD72" i="10"/>
  <c r="AE72" i="10"/>
  <c r="AF72" i="10"/>
  <c r="AG72" i="10"/>
  <c r="AH72" i="10"/>
  <c r="AI72" i="10"/>
  <c r="AJ72" i="10"/>
  <c r="AK72" i="10"/>
  <c r="AB79" i="10"/>
  <c r="AC79" i="10"/>
  <c r="AD79" i="10"/>
  <c r="AE79" i="10"/>
  <c r="AF79" i="10"/>
  <c r="AG79" i="10"/>
  <c r="AH79" i="10"/>
  <c r="AI79" i="10"/>
  <c r="AJ79" i="10"/>
  <c r="AK79" i="10"/>
  <c r="AB106" i="10"/>
  <c r="AC106" i="10"/>
  <c r="AD106" i="10"/>
  <c r="AE106" i="10"/>
  <c r="AF106" i="10"/>
  <c r="AG106" i="10"/>
  <c r="AH106" i="10"/>
  <c r="AI106" i="10"/>
  <c r="AJ106" i="10"/>
  <c r="AK106" i="10"/>
  <c r="AB130" i="10"/>
  <c r="AC130" i="10"/>
  <c r="AD130" i="10"/>
  <c r="AE130" i="10"/>
  <c r="AF130" i="10"/>
  <c r="AG130" i="10"/>
  <c r="AH130" i="10"/>
  <c r="AI130" i="10"/>
  <c r="AJ130" i="10"/>
  <c r="AK130" i="10"/>
  <c r="AB134" i="10"/>
  <c r="AC134" i="10"/>
  <c r="AD134" i="10"/>
  <c r="AE134" i="10"/>
  <c r="AF134" i="10"/>
  <c r="AG134" i="10"/>
  <c r="AH134" i="10"/>
  <c r="AI134" i="10"/>
  <c r="AJ134" i="10"/>
  <c r="AK134" i="10"/>
  <c r="AB139" i="10"/>
  <c r="AC139" i="10"/>
  <c r="AD139" i="10"/>
  <c r="AE139" i="10"/>
  <c r="AF139" i="10"/>
  <c r="AG139" i="10"/>
  <c r="AH139" i="10"/>
  <c r="AI139" i="10"/>
  <c r="AJ139" i="10"/>
  <c r="AK139" i="10"/>
  <c r="AB141" i="10"/>
  <c r="AC141" i="10"/>
  <c r="AD141" i="10"/>
  <c r="AE141" i="10"/>
  <c r="AF141" i="10"/>
  <c r="AG141" i="10"/>
  <c r="AH141" i="10"/>
  <c r="AI141" i="10"/>
  <c r="AJ141" i="10"/>
  <c r="AK141" i="10"/>
  <c r="AB137" i="10"/>
  <c r="AC137" i="10"/>
  <c r="AD137" i="10"/>
  <c r="AE137" i="10"/>
  <c r="AF137" i="10"/>
  <c r="AG137" i="10"/>
  <c r="AH137" i="10"/>
  <c r="AI137" i="10"/>
  <c r="AJ137" i="10"/>
  <c r="AK137" i="10"/>
  <c r="AB136" i="10"/>
  <c r="AC136" i="10"/>
  <c r="AD136" i="10"/>
  <c r="AE136" i="10"/>
  <c r="AF136" i="10"/>
  <c r="AG136" i="10"/>
  <c r="AH136" i="10"/>
  <c r="AI136" i="10"/>
  <c r="AJ136" i="10"/>
  <c r="AK136" i="10"/>
  <c r="AB140" i="10"/>
  <c r="AC140" i="10"/>
  <c r="AD140" i="10"/>
  <c r="AE140" i="10"/>
  <c r="AF140" i="10"/>
  <c r="AG140" i="10"/>
  <c r="AH140" i="10"/>
  <c r="AI140" i="10"/>
  <c r="AJ140" i="10"/>
  <c r="AK140" i="10"/>
  <c r="AB152" i="10"/>
  <c r="AC152" i="10"/>
  <c r="AD152" i="10"/>
  <c r="AE152" i="10"/>
  <c r="AF152" i="10"/>
  <c r="AG152" i="10"/>
  <c r="AH152" i="10"/>
  <c r="AI152" i="10"/>
  <c r="AJ152" i="10"/>
  <c r="AK152" i="10"/>
  <c r="AB159" i="10"/>
  <c r="AC159" i="10"/>
  <c r="AD159" i="10"/>
  <c r="AE159" i="10"/>
  <c r="AF159" i="10"/>
  <c r="AG159" i="10"/>
  <c r="AH159" i="10"/>
  <c r="AI159" i="10"/>
  <c r="AJ159" i="10"/>
  <c r="AK159" i="10"/>
  <c r="AB157" i="10"/>
  <c r="AC157" i="10"/>
  <c r="AD157" i="10"/>
  <c r="AE157" i="10"/>
  <c r="AF157" i="10"/>
  <c r="AG157" i="10"/>
  <c r="AH157" i="10"/>
  <c r="AI157" i="10"/>
  <c r="AJ157" i="10"/>
  <c r="AK157" i="10"/>
  <c r="AB155" i="10"/>
  <c r="AC155" i="10"/>
  <c r="AD155" i="10"/>
  <c r="AE155" i="10"/>
  <c r="AF155" i="10"/>
  <c r="AG155" i="10"/>
  <c r="AH155" i="10"/>
  <c r="AI155" i="10"/>
  <c r="AJ155" i="10"/>
  <c r="AK155" i="10"/>
  <c r="AB160" i="10"/>
  <c r="AC160" i="10"/>
  <c r="AD160" i="10"/>
  <c r="AE160" i="10"/>
  <c r="AF160" i="10"/>
  <c r="AG160" i="10"/>
  <c r="AH160" i="10"/>
  <c r="AI160" i="10"/>
  <c r="AJ160" i="10"/>
  <c r="AK160" i="10"/>
  <c r="AB164" i="10"/>
  <c r="AC164" i="10"/>
  <c r="AD164" i="10"/>
  <c r="AE164" i="10"/>
  <c r="AF164" i="10"/>
  <c r="AG164" i="10"/>
  <c r="AH164" i="10"/>
  <c r="AI164" i="10"/>
  <c r="AJ164" i="10"/>
  <c r="AK164" i="10"/>
  <c r="AB172" i="10"/>
  <c r="AC172" i="10"/>
  <c r="AD172" i="10"/>
  <c r="AE172" i="10"/>
  <c r="AF172" i="10"/>
  <c r="AG172" i="10"/>
  <c r="AH172" i="10"/>
  <c r="AI172" i="10"/>
  <c r="AJ172" i="10"/>
  <c r="AK172" i="10"/>
  <c r="AB189" i="10"/>
  <c r="AC189" i="10"/>
  <c r="AD189" i="10"/>
  <c r="AE189" i="10"/>
  <c r="AF189" i="10"/>
  <c r="AG189" i="10"/>
  <c r="AH189" i="10"/>
  <c r="AI189" i="10"/>
  <c r="AJ189" i="10"/>
  <c r="AK189" i="10"/>
  <c r="AB192" i="10"/>
  <c r="AC192" i="10"/>
  <c r="AD192" i="10"/>
  <c r="AE192" i="10"/>
  <c r="AF192" i="10"/>
  <c r="AG192" i="10"/>
  <c r="AH192" i="10"/>
  <c r="AI192" i="10"/>
  <c r="AJ192" i="10"/>
  <c r="AK192" i="10"/>
  <c r="AB201" i="10"/>
  <c r="AC201" i="10"/>
  <c r="AD201" i="10"/>
  <c r="AE201" i="10"/>
  <c r="AF201" i="10"/>
  <c r="AG201" i="10"/>
  <c r="AH201" i="10"/>
  <c r="AI201" i="10"/>
  <c r="AJ201" i="10"/>
  <c r="AK201" i="10"/>
  <c r="AB209" i="10"/>
  <c r="AC209" i="10"/>
  <c r="AD209" i="10"/>
  <c r="AE209" i="10"/>
  <c r="AF209" i="10"/>
  <c r="AG209" i="10"/>
  <c r="AH209" i="10"/>
  <c r="AI209" i="10"/>
  <c r="AJ209" i="10"/>
  <c r="AK209" i="10"/>
  <c r="AB215" i="10"/>
  <c r="AC215" i="10"/>
  <c r="AD215" i="10"/>
  <c r="AE215" i="10"/>
  <c r="AF215" i="10"/>
  <c r="AG215" i="10"/>
  <c r="AH215" i="10"/>
  <c r="AI215" i="10"/>
  <c r="AJ215" i="10"/>
  <c r="AK215" i="10"/>
  <c r="AB217" i="10"/>
  <c r="AC217" i="10"/>
  <c r="AD217" i="10"/>
  <c r="AE217" i="10"/>
  <c r="AF217" i="10"/>
  <c r="AG217" i="10"/>
  <c r="AH217" i="10"/>
  <c r="AI217" i="10"/>
  <c r="AJ217" i="10"/>
  <c r="AK217" i="10"/>
  <c r="AB211" i="10"/>
  <c r="AC211" i="10"/>
  <c r="AD211" i="10"/>
  <c r="AE211" i="10"/>
  <c r="AF211" i="10"/>
  <c r="AG211" i="10"/>
  <c r="AH211" i="10"/>
  <c r="AI211" i="10"/>
  <c r="AJ211" i="10"/>
  <c r="AK211" i="10"/>
  <c r="AB225" i="10"/>
  <c r="AC225" i="10"/>
  <c r="AD225" i="10"/>
  <c r="AE225" i="10"/>
  <c r="AF225" i="10"/>
  <c r="AG225" i="10"/>
  <c r="AH225" i="10"/>
  <c r="AI225" i="10"/>
  <c r="AJ225" i="10"/>
  <c r="AK225" i="10"/>
  <c r="AB230" i="10"/>
  <c r="AC230" i="10"/>
  <c r="AD230" i="10"/>
  <c r="AE230" i="10"/>
  <c r="AF230" i="10"/>
  <c r="AG230" i="10"/>
  <c r="AH230" i="10"/>
  <c r="AI230" i="10"/>
  <c r="AJ230" i="10"/>
  <c r="AK230" i="10"/>
  <c r="AB241" i="10"/>
  <c r="AC241" i="10"/>
  <c r="AD241" i="10"/>
  <c r="AE241" i="10"/>
  <c r="AF241" i="10"/>
  <c r="AG241" i="10"/>
  <c r="AH241" i="10"/>
  <c r="AI241" i="10"/>
  <c r="AJ241" i="10"/>
  <c r="AK241" i="10"/>
  <c r="AB245" i="10"/>
  <c r="AC245" i="10"/>
  <c r="AD245" i="10"/>
  <c r="AE245" i="10"/>
  <c r="AF245" i="10"/>
  <c r="AG245" i="10"/>
  <c r="AH245" i="10"/>
  <c r="AI245" i="10"/>
  <c r="AJ245" i="10"/>
  <c r="AK245" i="10"/>
  <c r="AB250" i="10"/>
  <c r="AC250" i="10"/>
  <c r="AD250" i="10"/>
  <c r="AE250" i="10"/>
  <c r="AF250" i="10"/>
  <c r="AG250" i="10"/>
  <c r="AH250" i="10"/>
  <c r="AI250" i="10"/>
  <c r="AJ250" i="10"/>
  <c r="AK250" i="10"/>
  <c r="AB253" i="10"/>
  <c r="AC253" i="10"/>
  <c r="AD253" i="10"/>
  <c r="AE253" i="10"/>
  <c r="AF253" i="10"/>
  <c r="AG253" i="10"/>
  <c r="AH253" i="10"/>
  <c r="AI253" i="10"/>
  <c r="AJ253" i="10"/>
  <c r="AK253" i="10"/>
  <c r="AB257" i="10"/>
  <c r="AC257" i="10"/>
  <c r="AD257" i="10"/>
  <c r="AE257" i="10"/>
  <c r="AF257" i="10"/>
  <c r="AG257" i="10"/>
  <c r="AH257" i="10"/>
  <c r="AI257" i="10"/>
  <c r="AJ257" i="10"/>
  <c r="AK257" i="10"/>
  <c r="AB256" i="10"/>
  <c r="AC256" i="10"/>
  <c r="AD256" i="10"/>
  <c r="AE256" i="10"/>
  <c r="AF256" i="10"/>
  <c r="AG256" i="10"/>
  <c r="AH256" i="10"/>
  <c r="AI256" i="10"/>
  <c r="AJ256" i="10"/>
  <c r="AK256" i="10"/>
  <c r="AB269" i="10"/>
  <c r="AC269" i="10"/>
  <c r="AD269" i="10"/>
  <c r="AE269" i="10"/>
  <c r="AF269" i="10"/>
  <c r="AG269" i="10"/>
  <c r="AH269" i="10"/>
  <c r="AI269" i="10"/>
  <c r="AJ269" i="10"/>
  <c r="AK269" i="10"/>
  <c r="AB271" i="10"/>
  <c r="AC271" i="10"/>
  <c r="AD271" i="10"/>
  <c r="AE271" i="10"/>
  <c r="AF271" i="10"/>
  <c r="AG271" i="10"/>
  <c r="AH271" i="10"/>
  <c r="AI271" i="10"/>
  <c r="AJ271" i="10"/>
  <c r="AK271" i="10"/>
  <c r="AB274" i="10"/>
  <c r="AC274" i="10"/>
  <c r="AD274" i="10"/>
  <c r="AE274" i="10"/>
  <c r="AF274" i="10"/>
  <c r="AG274" i="10"/>
  <c r="AH274" i="10"/>
  <c r="AI274" i="10"/>
  <c r="AJ274" i="10"/>
  <c r="AK274" i="10"/>
  <c r="AB288" i="10"/>
  <c r="AC288" i="10"/>
  <c r="AD288" i="10"/>
  <c r="AE288" i="10"/>
  <c r="AF288" i="10"/>
  <c r="AG288" i="10"/>
  <c r="AH288" i="10"/>
  <c r="AI288" i="10"/>
  <c r="AJ288" i="10"/>
  <c r="AK288" i="10"/>
  <c r="AB290" i="10"/>
  <c r="AC290" i="10"/>
  <c r="AD290" i="10"/>
  <c r="AE290" i="10"/>
  <c r="AF290" i="10"/>
  <c r="AG290" i="10"/>
  <c r="AH290" i="10"/>
  <c r="AI290" i="10"/>
  <c r="AJ290" i="10"/>
  <c r="AK290" i="10"/>
  <c r="AB299" i="10"/>
  <c r="AC299" i="10"/>
  <c r="AD299" i="10"/>
  <c r="AE299" i="10"/>
  <c r="AF299" i="10"/>
  <c r="AG299" i="10"/>
  <c r="AH299" i="10"/>
  <c r="AI299" i="10"/>
  <c r="AJ299" i="10"/>
  <c r="AK299" i="10"/>
  <c r="AB300" i="10"/>
  <c r="AC300" i="10"/>
  <c r="AD300" i="10"/>
  <c r="AE300" i="10"/>
  <c r="AF300" i="10"/>
  <c r="AG300" i="10"/>
  <c r="AH300" i="10"/>
  <c r="AI300" i="10"/>
  <c r="AJ300" i="10"/>
  <c r="AK300" i="10"/>
  <c r="AB301" i="10"/>
  <c r="AC301" i="10"/>
  <c r="AD301" i="10"/>
  <c r="AE301" i="10"/>
  <c r="AF301" i="10"/>
  <c r="AG301" i="10"/>
  <c r="AH301" i="10"/>
  <c r="AI301" i="10"/>
  <c r="AJ301" i="10"/>
  <c r="AK301" i="10"/>
  <c r="AB312" i="10"/>
  <c r="AC312" i="10"/>
  <c r="AD312" i="10"/>
  <c r="AE312" i="10"/>
  <c r="AF312" i="10"/>
  <c r="AG312" i="10"/>
  <c r="AH312" i="10"/>
  <c r="AI312" i="10"/>
  <c r="AJ312" i="10"/>
  <c r="AK312" i="10"/>
  <c r="AB324" i="10"/>
  <c r="AC324" i="10"/>
  <c r="AD324" i="10"/>
  <c r="AE324" i="10"/>
  <c r="AF324" i="10"/>
  <c r="AG324" i="10"/>
  <c r="AH324" i="10"/>
  <c r="AI324" i="10"/>
  <c r="AJ324" i="10"/>
  <c r="AK324" i="10"/>
  <c r="AB327" i="10"/>
  <c r="AC327" i="10"/>
  <c r="AD327" i="10"/>
  <c r="AE327" i="10"/>
  <c r="AF327" i="10"/>
  <c r="AG327" i="10"/>
  <c r="AH327" i="10"/>
  <c r="AI327" i="10"/>
  <c r="AJ327" i="10"/>
  <c r="AK327" i="10"/>
  <c r="AB333" i="10"/>
  <c r="AC333" i="10"/>
  <c r="AD333" i="10"/>
  <c r="AE333" i="10"/>
  <c r="AF333" i="10"/>
  <c r="AG333" i="10"/>
  <c r="AH333" i="10"/>
  <c r="AI333" i="10"/>
  <c r="AJ333" i="10"/>
  <c r="AK333" i="10"/>
  <c r="AB340" i="10"/>
  <c r="AC340" i="10"/>
  <c r="AD340" i="10"/>
  <c r="AE340" i="10"/>
  <c r="AF340" i="10"/>
  <c r="AG340" i="10"/>
  <c r="AH340" i="10"/>
  <c r="AI340" i="10"/>
  <c r="AJ340" i="10"/>
  <c r="AK340" i="10"/>
  <c r="AB366" i="10"/>
  <c r="AC366" i="10"/>
  <c r="AD366" i="10"/>
  <c r="AE366" i="10"/>
  <c r="AF366" i="10"/>
  <c r="AG366" i="10"/>
  <c r="AH366" i="10"/>
  <c r="AI366" i="10"/>
  <c r="AJ366" i="10"/>
  <c r="AK366" i="10"/>
  <c r="AB390" i="10"/>
  <c r="AC390" i="10"/>
  <c r="AD390" i="10"/>
  <c r="AE390" i="10"/>
  <c r="AF390" i="10"/>
  <c r="AG390" i="10"/>
  <c r="AH390" i="10"/>
  <c r="AI390" i="10"/>
  <c r="AJ390" i="10"/>
  <c r="AK390" i="10"/>
  <c r="AB391" i="10"/>
  <c r="AC391" i="10"/>
  <c r="AD391" i="10"/>
  <c r="AE391" i="10"/>
  <c r="AF391" i="10"/>
  <c r="AG391" i="10"/>
  <c r="AH391" i="10"/>
  <c r="AI391" i="10"/>
  <c r="AJ391" i="10"/>
  <c r="AK391" i="10"/>
  <c r="AB401" i="10"/>
  <c r="AC401" i="10"/>
  <c r="AD401" i="10"/>
  <c r="AE401" i="10"/>
  <c r="AF401" i="10"/>
  <c r="AG401" i="10"/>
  <c r="AH401" i="10"/>
  <c r="AI401" i="10"/>
  <c r="AJ401" i="10"/>
  <c r="AK401" i="10"/>
  <c r="AB398" i="10"/>
  <c r="AC398" i="10"/>
  <c r="AD398" i="10"/>
  <c r="AE398" i="10"/>
  <c r="AF398" i="10"/>
  <c r="AG398" i="10"/>
  <c r="AH398" i="10"/>
  <c r="AI398" i="10"/>
  <c r="AJ398" i="10"/>
  <c r="AK398" i="10"/>
  <c r="AB407" i="10"/>
  <c r="AC407" i="10"/>
  <c r="AD407" i="10"/>
  <c r="AE407" i="10"/>
  <c r="AF407" i="10"/>
  <c r="AG407" i="10"/>
  <c r="AH407" i="10"/>
  <c r="AI407" i="10"/>
  <c r="AJ407" i="10"/>
  <c r="AK407" i="10"/>
  <c r="AB408" i="10"/>
  <c r="AC408" i="10"/>
  <c r="AD408" i="10"/>
  <c r="AE408" i="10"/>
  <c r="AF408" i="10"/>
  <c r="AG408" i="10"/>
  <c r="AH408" i="10"/>
  <c r="AI408" i="10"/>
  <c r="AJ408" i="10"/>
  <c r="AK408" i="10"/>
  <c r="AB419" i="10"/>
  <c r="AC419" i="10"/>
  <c r="AD419" i="10"/>
  <c r="AE419" i="10"/>
  <c r="AF419" i="10"/>
  <c r="AG419" i="10"/>
  <c r="AH419" i="10"/>
  <c r="AI419" i="10"/>
  <c r="AJ419" i="10"/>
  <c r="AK419" i="10"/>
  <c r="AB423" i="10"/>
  <c r="AC423" i="10"/>
  <c r="AD423" i="10"/>
  <c r="AE423" i="10"/>
  <c r="AF423" i="10"/>
  <c r="AG423" i="10"/>
  <c r="AH423" i="10"/>
  <c r="AI423" i="10"/>
  <c r="AJ423" i="10"/>
  <c r="AK423" i="10"/>
  <c r="AB424" i="10"/>
  <c r="AC424" i="10"/>
  <c r="AD424" i="10"/>
  <c r="AE424" i="10"/>
  <c r="AF424" i="10"/>
  <c r="AG424" i="10"/>
  <c r="AH424" i="10"/>
  <c r="AI424" i="10"/>
  <c r="AJ424" i="10"/>
  <c r="AK424" i="10"/>
  <c r="AB437" i="10"/>
  <c r="AC437" i="10"/>
  <c r="AD437" i="10"/>
  <c r="AE437" i="10"/>
  <c r="AF437" i="10"/>
  <c r="AG437" i="10"/>
  <c r="AH437" i="10"/>
  <c r="AI437" i="10"/>
  <c r="AJ437" i="10"/>
  <c r="AK437" i="10"/>
  <c r="AB441" i="10"/>
  <c r="AC441" i="10"/>
  <c r="AD441" i="10"/>
  <c r="AE441" i="10"/>
  <c r="AF441" i="10"/>
  <c r="AG441" i="10"/>
  <c r="AH441" i="10"/>
  <c r="AI441" i="10"/>
  <c r="AJ441" i="10"/>
  <c r="AK441" i="10"/>
  <c r="AB456" i="10"/>
  <c r="AC456" i="10"/>
  <c r="AD456" i="10"/>
  <c r="AE456" i="10"/>
  <c r="AF456" i="10"/>
  <c r="AG456" i="10"/>
  <c r="AH456" i="10"/>
  <c r="AI456" i="10"/>
  <c r="AJ456" i="10"/>
  <c r="AK456" i="10"/>
  <c r="AB461" i="10"/>
  <c r="AC461" i="10"/>
  <c r="AD461" i="10"/>
  <c r="AE461" i="10"/>
  <c r="AF461" i="10"/>
  <c r="AG461" i="10"/>
  <c r="AH461" i="10"/>
  <c r="AI461" i="10"/>
  <c r="AJ461" i="10"/>
  <c r="AK461" i="10"/>
  <c r="AB468" i="10"/>
  <c r="AC468" i="10"/>
  <c r="AD468" i="10"/>
  <c r="AE468" i="10"/>
  <c r="AF468" i="10"/>
  <c r="AG468" i="10"/>
  <c r="AH468" i="10"/>
  <c r="AI468" i="10"/>
  <c r="AJ468" i="10"/>
  <c r="AK468" i="10"/>
  <c r="AB469" i="10"/>
  <c r="AC469" i="10"/>
  <c r="AD469" i="10"/>
  <c r="AE469" i="10"/>
  <c r="AF469" i="10"/>
  <c r="AG469" i="10"/>
  <c r="AH469" i="10"/>
  <c r="AI469" i="10"/>
  <c r="AJ469" i="10"/>
  <c r="AK469" i="10"/>
  <c r="AB471" i="10"/>
  <c r="AC471" i="10"/>
  <c r="AD471" i="10"/>
  <c r="AE471" i="10"/>
  <c r="AF471" i="10"/>
  <c r="AG471" i="10"/>
  <c r="AH471" i="10"/>
  <c r="AI471" i="10"/>
  <c r="AJ471" i="10"/>
  <c r="AK471" i="10"/>
  <c r="AB479" i="10"/>
  <c r="AC479" i="10"/>
  <c r="AD479" i="10"/>
  <c r="AE479" i="10"/>
  <c r="AF479" i="10"/>
  <c r="AG479" i="10"/>
  <c r="AH479" i="10"/>
  <c r="AI479" i="10"/>
  <c r="AJ479" i="10"/>
  <c r="AK479" i="10"/>
  <c r="AB489" i="10"/>
  <c r="AC489" i="10"/>
  <c r="AD489" i="10"/>
  <c r="AE489" i="10"/>
  <c r="AF489" i="10"/>
  <c r="AG489" i="10"/>
  <c r="AH489" i="10"/>
  <c r="AI489" i="10"/>
  <c r="AJ489" i="10"/>
  <c r="AK489" i="10"/>
  <c r="AB490" i="10"/>
  <c r="AC490" i="10"/>
  <c r="AD490" i="10"/>
  <c r="AE490" i="10"/>
  <c r="AF490" i="10"/>
  <c r="AG490" i="10"/>
  <c r="AH490" i="10"/>
  <c r="AI490" i="10"/>
  <c r="AJ490" i="10"/>
  <c r="AK490" i="10"/>
  <c r="AB492" i="10"/>
  <c r="AC492" i="10"/>
  <c r="AD492" i="10"/>
  <c r="AE492" i="10"/>
  <c r="AF492" i="10"/>
  <c r="AG492" i="10"/>
  <c r="AH492" i="10"/>
  <c r="AI492" i="10"/>
  <c r="AJ492" i="10"/>
  <c r="AK492" i="10"/>
  <c r="AB491" i="10"/>
  <c r="AC491" i="10"/>
  <c r="AD491" i="10"/>
  <c r="AE491" i="10"/>
  <c r="AF491" i="10"/>
  <c r="AG491" i="10"/>
  <c r="AH491" i="10"/>
  <c r="AI491" i="10"/>
  <c r="AJ491" i="10"/>
  <c r="AK491" i="10"/>
  <c r="AB497" i="10"/>
  <c r="AC497" i="10"/>
  <c r="AD497" i="10"/>
  <c r="AE497" i="10"/>
  <c r="AF497" i="10"/>
  <c r="AG497" i="10"/>
  <c r="AH497" i="10"/>
  <c r="AI497" i="10"/>
  <c r="AJ497" i="10"/>
  <c r="AK497" i="10"/>
  <c r="AB503" i="10"/>
  <c r="AC503" i="10"/>
  <c r="AD503" i="10"/>
  <c r="AE503" i="10"/>
  <c r="AF503" i="10"/>
  <c r="AG503" i="10"/>
  <c r="AH503" i="10"/>
  <c r="AI503" i="10"/>
  <c r="AJ503" i="10"/>
  <c r="AK503" i="10"/>
  <c r="AB504" i="10"/>
  <c r="AC504" i="10"/>
  <c r="AD504" i="10"/>
  <c r="AE504" i="10"/>
  <c r="AF504" i="10"/>
  <c r="AG504" i="10"/>
  <c r="AH504" i="10"/>
  <c r="AI504" i="10"/>
  <c r="AJ504" i="10"/>
  <c r="AK504" i="10"/>
  <c r="AB506" i="10"/>
  <c r="AC506" i="10"/>
  <c r="AD506" i="10"/>
  <c r="AE506" i="10"/>
  <c r="AF506" i="10"/>
  <c r="AG506" i="10"/>
  <c r="AH506" i="10"/>
  <c r="AI506" i="10"/>
  <c r="AJ506" i="10"/>
  <c r="AK506" i="10"/>
  <c r="AB512" i="10"/>
  <c r="AC512" i="10"/>
  <c r="AD512" i="10"/>
  <c r="AE512" i="10"/>
  <c r="AF512" i="10"/>
  <c r="AG512" i="10"/>
  <c r="AH512" i="10"/>
  <c r="AI512" i="10"/>
  <c r="AJ512" i="10"/>
  <c r="AK512" i="10"/>
  <c r="AB513" i="10"/>
  <c r="AC513" i="10"/>
  <c r="AD513" i="10"/>
  <c r="AE513" i="10"/>
  <c r="AF513" i="10"/>
  <c r="AG513" i="10"/>
  <c r="AH513" i="10"/>
  <c r="AI513" i="10"/>
  <c r="AJ513" i="10"/>
  <c r="AK513" i="10"/>
  <c r="AB515" i="10"/>
  <c r="AC515" i="10"/>
  <c r="AD515" i="10"/>
  <c r="AE515" i="10"/>
  <c r="AF515" i="10"/>
  <c r="AG515" i="10"/>
  <c r="AH515" i="10"/>
  <c r="AI515" i="10"/>
  <c r="AJ515" i="10"/>
  <c r="AK515" i="10"/>
  <c r="AB516" i="10"/>
  <c r="AC516" i="10"/>
  <c r="AD516" i="10"/>
  <c r="AE516" i="10"/>
  <c r="AF516" i="10"/>
  <c r="AG516" i="10"/>
  <c r="AH516" i="10"/>
  <c r="AI516" i="10"/>
  <c r="AJ516" i="10"/>
  <c r="AK516" i="10"/>
  <c r="AB523" i="10"/>
  <c r="AC523" i="10"/>
  <c r="AD523" i="10"/>
  <c r="AE523" i="10"/>
  <c r="AF523" i="10"/>
  <c r="AG523" i="10"/>
  <c r="AH523" i="10"/>
  <c r="AI523" i="10"/>
  <c r="AJ523" i="10"/>
  <c r="AK523" i="10"/>
  <c r="AB535" i="10"/>
  <c r="AC535" i="10"/>
  <c r="AD535" i="10"/>
  <c r="AE535" i="10"/>
  <c r="AF535" i="10"/>
  <c r="AG535" i="10"/>
  <c r="AH535" i="10"/>
  <c r="AI535" i="10"/>
  <c r="AJ535" i="10"/>
  <c r="AK535" i="10"/>
  <c r="AB531" i="10"/>
  <c r="AC531" i="10"/>
  <c r="AD531" i="10"/>
  <c r="AE531" i="10"/>
  <c r="AF531" i="10"/>
  <c r="AG531" i="10"/>
  <c r="AH531" i="10"/>
  <c r="AI531" i="10"/>
  <c r="AJ531" i="10"/>
  <c r="AK531" i="10"/>
  <c r="AB534" i="10"/>
  <c r="AC534" i="10"/>
  <c r="AD534" i="10"/>
  <c r="AE534" i="10"/>
  <c r="AF534" i="10"/>
  <c r="AG534" i="10"/>
  <c r="AH534" i="10"/>
  <c r="AI534" i="10"/>
  <c r="AJ534" i="10"/>
  <c r="AK534" i="10"/>
  <c r="AB529" i="10"/>
  <c r="AC529" i="10"/>
  <c r="AD529" i="10"/>
  <c r="AE529" i="10"/>
  <c r="AF529" i="10"/>
  <c r="AG529" i="10"/>
  <c r="AH529" i="10"/>
  <c r="AI529" i="10"/>
  <c r="AJ529" i="10"/>
  <c r="AK529" i="10"/>
  <c r="AB539" i="10"/>
  <c r="AC539" i="10"/>
  <c r="AD539" i="10"/>
  <c r="AE539" i="10"/>
  <c r="AF539" i="10"/>
  <c r="AG539" i="10"/>
  <c r="AH539" i="10"/>
  <c r="AI539" i="10"/>
  <c r="AJ539" i="10"/>
  <c r="AK539" i="10"/>
  <c r="AB540" i="10"/>
  <c r="AC540" i="10"/>
  <c r="AD540" i="10"/>
  <c r="AE540" i="10"/>
  <c r="AF540" i="10"/>
  <c r="AG540" i="10"/>
  <c r="AH540" i="10"/>
  <c r="AI540" i="10"/>
  <c r="AJ540" i="10"/>
  <c r="AK540" i="10"/>
  <c r="AB547" i="10"/>
  <c r="AC547" i="10"/>
  <c r="AD547" i="10"/>
  <c r="AE547" i="10"/>
  <c r="AF547" i="10"/>
  <c r="AG547" i="10"/>
  <c r="AH547" i="10"/>
  <c r="AI547" i="10"/>
  <c r="AJ547" i="10"/>
  <c r="AK547" i="10"/>
  <c r="AB550" i="10"/>
  <c r="AC550" i="10"/>
  <c r="AD550" i="10"/>
  <c r="AE550" i="10"/>
  <c r="AF550" i="10"/>
  <c r="AG550" i="10"/>
  <c r="AH550" i="10"/>
  <c r="AI550" i="10"/>
  <c r="AJ550" i="10"/>
  <c r="AK550" i="10"/>
  <c r="AB552" i="10"/>
  <c r="AC552" i="10"/>
  <c r="AD552" i="10"/>
  <c r="AE552" i="10"/>
  <c r="AF552" i="10"/>
  <c r="AG552" i="10"/>
  <c r="AH552" i="10"/>
  <c r="AI552" i="10"/>
  <c r="AJ552" i="10"/>
  <c r="AK552" i="10"/>
  <c r="AB548" i="10"/>
  <c r="AC548" i="10"/>
  <c r="AD548" i="10"/>
  <c r="AE548" i="10"/>
  <c r="AF548" i="10"/>
  <c r="AG548" i="10"/>
  <c r="AH548" i="10"/>
  <c r="AI548" i="10"/>
  <c r="AJ548" i="10"/>
  <c r="AK548" i="10"/>
  <c r="AB549" i="10"/>
  <c r="AC549" i="10"/>
  <c r="AD549" i="10"/>
  <c r="AE549" i="10"/>
  <c r="AF549" i="10"/>
  <c r="AG549" i="10"/>
  <c r="AH549" i="10"/>
  <c r="AI549" i="10"/>
  <c r="AJ549" i="10"/>
  <c r="AK549" i="10"/>
  <c r="AB556" i="10"/>
  <c r="AC556" i="10"/>
  <c r="AD556" i="10"/>
  <c r="AE556" i="10"/>
  <c r="AF556" i="10"/>
  <c r="AG556" i="10"/>
  <c r="AH556" i="10"/>
  <c r="AI556" i="10"/>
  <c r="AJ556" i="10"/>
  <c r="AK556" i="10"/>
  <c r="AB554" i="10"/>
  <c r="AC554" i="10"/>
  <c r="AD554" i="10"/>
  <c r="AE554" i="10"/>
  <c r="AF554" i="10"/>
  <c r="AG554" i="10"/>
  <c r="AH554" i="10"/>
  <c r="AI554" i="10"/>
  <c r="AJ554" i="10"/>
  <c r="AK554" i="10"/>
  <c r="AB555" i="10"/>
  <c r="AC555" i="10"/>
  <c r="AD555" i="10"/>
  <c r="AE555" i="10"/>
  <c r="AF555" i="10"/>
  <c r="AG555" i="10"/>
  <c r="AH555" i="10"/>
  <c r="AI555" i="10"/>
  <c r="AJ555" i="10"/>
  <c r="AK555" i="10"/>
  <c r="AB558" i="10"/>
  <c r="AC558" i="10"/>
  <c r="AD558" i="10"/>
  <c r="AE558" i="10"/>
  <c r="AF558" i="10"/>
  <c r="AG558" i="10"/>
  <c r="AH558" i="10"/>
  <c r="AI558" i="10"/>
  <c r="AJ558" i="10"/>
  <c r="AK558" i="10"/>
  <c r="AB557" i="10"/>
  <c r="AC557" i="10"/>
  <c r="AD557" i="10"/>
  <c r="AE557" i="10"/>
  <c r="AF557" i="10"/>
  <c r="AG557" i="10"/>
  <c r="AH557" i="10"/>
  <c r="AI557" i="10"/>
  <c r="AJ557" i="10"/>
  <c r="AK557" i="10"/>
  <c r="AB560" i="10"/>
  <c r="AC560" i="10"/>
  <c r="AD560" i="10"/>
  <c r="AE560" i="10"/>
  <c r="AF560" i="10"/>
  <c r="AG560" i="10"/>
  <c r="AH560" i="10"/>
  <c r="AI560" i="10"/>
  <c r="AJ560" i="10"/>
  <c r="AK560" i="10"/>
  <c r="AB562" i="10"/>
  <c r="AC562" i="10"/>
  <c r="AD562" i="10"/>
  <c r="AE562" i="10"/>
  <c r="AF562" i="10"/>
  <c r="AG562" i="10"/>
  <c r="AH562" i="10"/>
  <c r="AI562" i="10"/>
  <c r="AJ562" i="10"/>
  <c r="AK562" i="10"/>
  <c r="AB561" i="10"/>
  <c r="AC561" i="10"/>
  <c r="AD561" i="10"/>
  <c r="AE561" i="10"/>
  <c r="AF561" i="10"/>
  <c r="AG561" i="10"/>
  <c r="AH561" i="10"/>
  <c r="AI561" i="10"/>
  <c r="AJ561" i="10"/>
  <c r="AK561" i="10"/>
  <c r="Z7" i="10"/>
  <c r="AA7" i="10"/>
  <c r="Z22" i="10"/>
  <c r="AA22" i="10"/>
  <c r="Z25" i="10"/>
  <c r="AA25" i="10"/>
  <c r="Z51" i="10"/>
  <c r="AA51" i="10"/>
  <c r="Z70" i="10"/>
  <c r="AA70" i="10"/>
  <c r="Z72" i="10"/>
  <c r="AA72" i="10"/>
  <c r="Z79" i="10"/>
  <c r="AA79" i="10"/>
  <c r="Z106" i="10"/>
  <c r="AA106" i="10"/>
  <c r="Z130" i="10"/>
  <c r="AA130" i="10"/>
  <c r="Z134" i="10"/>
  <c r="AA134" i="10"/>
  <c r="Z139" i="10"/>
  <c r="AA139" i="10"/>
  <c r="Z141" i="10"/>
  <c r="AA141" i="10"/>
  <c r="Z137" i="10"/>
  <c r="AA137" i="10"/>
  <c r="Z136" i="10"/>
  <c r="AA136" i="10"/>
  <c r="Z140" i="10"/>
  <c r="AA140" i="10"/>
  <c r="Z152" i="10"/>
  <c r="AA152" i="10"/>
  <c r="Z159" i="10"/>
  <c r="AA159" i="10"/>
  <c r="Z157" i="10"/>
  <c r="AA157" i="10"/>
  <c r="Z155" i="10"/>
  <c r="AA155" i="10"/>
  <c r="Z160" i="10"/>
  <c r="AA160" i="10"/>
  <c r="Z164" i="10"/>
  <c r="AA164" i="10"/>
  <c r="Z172" i="10"/>
  <c r="AA172" i="10"/>
  <c r="Z189" i="10"/>
  <c r="AA189" i="10"/>
  <c r="Z192" i="10"/>
  <c r="AA192" i="10"/>
  <c r="Z201" i="10"/>
  <c r="AA201" i="10"/>
  <c r="Z209" i="10"/>
  <c r="AA209" i="10"/>
  <c r="Z215" i="10"/>
  <c r="AA215" i="10"/>
  <c r="Z217" i="10"/>
  <c r="AA217" i="10"/>
  <c r="Z211" i="10"/>
  <c r="AA211" i="10"/>
  <c r="Z225" i="10"/>
  <c r="AA225" i="10"/>
  <c r="Z230" i="10"/>
  <c r="AA230" i="10"/>
  <c r="Z241" i="10"/>
  <c r="AA241" i="10"/>
  <c r="Z245" i="10"/>
  <c r="AA245" i="10"/>
  <c r="Z250" i="10"/>
  <c r="AA250" i="10"/>
  <c r="Z253" i="10"/>
  <c r="AA253" i="10"/>
  <c r="Z257" i="10"/>
  <c r="AA257" i="10"/>
  <c r="Z256" i="10"/>
  <c r="AA256" i="10"/>
  <c r="Z269" i="10"/>
  <c r="AA269" i="10"/>
  <c r="Z271" i="10"/>
  <c r="AA271" i="10"/>
  <c r="Z274" i="10"/>
  <c r="AA274" i="10"/>
  <c r="Z288" i="10"/>
  <c r="AA288" i="10"/>
  <c r="Z290" i="10"/>
  <c r="AA290" i="10"/>
  <c r="Z299" i="10"/>
  <c r="AA299" i="10"/>
  <c r="Z300" i="10"/>
  <c r="AA300" i="10"/>
  <c r="Z301" i="10"/>
  <c r="AA301" i="10"/>
  <c r="Z312" i="10"/>
  <c r="AA312" i="10"/>
  <c r="Z324" i="10"/>
  <c r="AA324" i="10"/>
  <c r="Z327" i="10"/>
  <c r="AA327" i="10"/>
  <c r="Z333" i="10"/>
  <c r="AA333" i="10"/>
  <c r="Z340" i="10"/>
  <c r="AA340" i="10"/>
  <c r="Z366" i="10"/>
  <c r="AA366" i="10"/>
  <c r="Z390" i="10"/>
  <c r="AA390" i="10"/>
  <c r="Z391" i="10"/>
  <c r="AA391" i="10"/>
  <c r="Z401" i="10"/>
  <c r="AA401" i="10"/>
  <c r="Z398" i="10"/>
  <c r="AA398" i="10"/>
  <c r="Z407" i="10"/>
  <c r="AA407" i="10"/>
  <c r="Z408" i="10"/>
  <c r="AA408" i="10"/>
  <c r="Z419" i="10"/>
  <c r="AA419" i="10"/>
  <c r="Z423" i="10"/>
  <c r="AA423" i="10"/>
  <c r="Z424" i="10"/>
  <c r="AA424" i="10"/>
  <c r="Z437" i="10"/>
  <c r="AA437" i="10"/>
  <c r="Z441" i="10"/>
  <c r="AA441" i="10"/>
  <c r="Z456" i="10"/>
  <c r="AA456" i="10"/>
  <c r="Z461" i="10"/>
  <c r="AA461" i="10"/>
  <c r="Z468" i="10"/>
  <c r="AA468" i="10"/>
  <c r="Z469" i="10"/>
  <c r="AA469" i="10"/>
  <c r="Z471" i="10"/>
  <c r="AA471" i="10"/>
  <c r="Z479" i="10"/>
  <c r="AA479" i="10"/>
  <c r="Z489" i="10"/>
  <c r="AA489" i="10"/>
  <c r="Z490" i="10"/>
  <c r="AA490" i="10"/>
  <c r="Z492" i="10"/>
  <c r="AA492" i="10"/>
  <c r="Z491" i="10"/>
  <c r="AA491" i="10"/>
  <c r="Z497" i="10"/>
  <c r="AA497" i="10"/>
  <c r="Z503" i="10"/>
  <c r="AA503" i="10"/>
  <c r="Z504" i="10"/>
  <c r="AA504" i="10"/>
  <c r="Z506" i="10"/>
  <c r="AA506" i="10"/>
  <c r="Z512" i="10"/>
  <c r="AA512" i="10"/>
  <c r="Z513" i="10"/>
  <c r="AA513" i="10"/>
  <c r="Z515" i="10"/>
  <c r="AA515" i="10"/>
  <c r="Z516" i="10"/>
  <c r="AA516" i="10"/>
  <c r="Z523" i="10"/>
  <c r="AA523" i="10"/>
  <c r="Z535" i="10"/>
  <c r="AA535" i="10"/>
  <c r="Z531" i="10"/>
  <c r="AA531" i="10"/>
  <c r="Z534" i="10"/>
  <c r="AA534" i="10"/>
  <c r="Z529" i="10"/>
  <c r="AA529" i="10"/>
  <c r="Z539" i="10"/>
  <c r="AA539" i="10"/>
  <c r="Z540" i="10"/>
  <c r="AA540" i="10"/>
  <c r="Z547" i="10"/>
  <c r="AA547" i="10"/>
  <c r="Z550" i="10"/>
  <c r="AA550" i="10"/>
  <c r="Z552" i="10"/>
  <c r="AA552" i="10"/>
  <c r="Z548" i="10"/>
  <c r="AA548" i="10"/>
  <c r="Z549" i="10"/>
  <c r="AA549" i="10"/>
  <c r="Z556" i="10"/>
  <c r="AA556" i="10"/>
  <c r="Z554" i="10"/>
  <c r="AA554" i="10"/>
  <c r="Z555" i="10"/>
  <c r="AA555" i="10"/>
  <c r="Z558" i="10"/>
  <c r="AA558" i="10"/>
  <c r="Z557" i="10"/>
  <c r="AA557" i="10"/>
  <c r="Z560" i="10"/>
  <c r="AA560" i="10"/>
  <c r="Z562" i="10"/>
  <c r="AA562" i="10"/>
  <c r="Z561" i="10"/>
  <c r="AA561" i="10"/>
  <c r="Y22" i="10"/>
  <c r="Y25" i="10"/>
  <c r="Y51" i="10"/>
  <c r="Y70" i="10"/>
  <c r="Y72" i="10"/>
  <c r="Y79" i="10"/>
  <c r="Y106" i="10"/>
  <c r="Y130" i="10"/>
  <c r="Y134" i="10"/>
  <c r="Y139" i="10"/>
  <c r="Y141" i="10"/>
  <c r="Y137" i="10"/>
  <c r="Y136" i="10"/>
  <c r="Y140" i="10"/>
  <c r="Y152" i="10"/>
  <c r="Y159" i="10"/>
  <c r="Y157" i="10"/>
  <c r="Y155" i="10"/>
  <c r="Y160" i="10"/>
  <c r="Y164" i="10"/>
  <c r="Y172" i="10"/>
  <c r="Y189" i="10"/>
  <c r="Y192" i="10"/>
  <c r="Y201" i="10"/>
  <c r="Y209" i="10"/>
  <c r="Y215" i="10"/>
  <c r="Y217" i="10"/>
  <c r="Y211" i="10"/>
  <c r="Y225" i="10"/>
  <c r="Y230" i="10"/>
  <c r="Y241" i="10"/>
  <c r="Y245" i="10"/>
  <c r="Y250" i="10"/>
  <c r="Y253" i="10"/>
  <c r="Y257" i="10"/>
  <c r="Y256" i="10"/>
  <c r="Y269" i="10"/>
  <c r="Y271" i="10"/>
  <c r="Y274" i="10"/>
  <c r="Y288" i="10"/>
  <c r="Y290" i="10"/>
  <c r="Y299" i="10"/>
  <c r="Y300" i="10"/>
  <c r="Y301" i="10"/>
  <c r="Y312" i="10"/>
  <c r="Y324" i="10"/>
  <c r="Y327" i="10"/>
  <c r="Y333" i="10"/>
  <c r="Y340" i="10"/>
  <c r="Y366" i="10"/>
  <c r="Y390" i="10"/>
  <c r="Y391" i="10"/>
  <c r="Y401" i="10"/>
  <c r="Y398" i="10"/>
  <c r="Y407" i="10"/>
  <c r="Y408" i="10"/>
  <c r="Y419" i="10"/>
  <c r="Y423" i="10"/>
  <c r="Y424" i="10"/>
  <c r="Y437" i="10"/>
  <c r="Y441" i="10"/>
  <c r="Y456" i="10"/>
  <c r="Y461" i="10"/>
  <c r="Y468" i="10"/>
  <c r="Y469" i="10"/>
  <c r="Y471" i="10"/>
  <c r="Y479" i="10"/>
  <c r="Y489" i="10"/>
  <c r="Y490" i="10"/>
  <c r="Y492" i="10"/>
  <c r="Y491" i="10"/>
  <c r="Y497" i="10"/>
  <c r="Y503" i="10"/>
  <c r="Y504" i="10"/>
  <c r="Y506" i="10"/>
  <c r="Y512" i="10"/>
  <c r="Y513" i="10"/>
  <c r="Y515" i="10"/>
  <c r="Y516" i="10"/>
  <c r="Y523" i="10"/>
  <c r="Y535" i="10"/>
  <c r="Y531" i="10"/>
  <c r="Y534" i="10"/>
  <c r="Y529" i="10"/>
  <c r="Y539" i="10"/>
  <c r="Y540" i="10"/>
  <c r="Y547" i="10"/>
  <c r="Y550" i="10"/>
  <c r="Y552" i="10"/>
  <c r="Y548" i="10"/>
  <c r="Y549" i="10"/>
  <c r="Y556" i="10"/>
  <c r="Y554" i="10"/>
  <c r="Y555" i="10"/>
  <c r="Y558" i="10"/>
  <c r="Y557" i="10"/>
  <c r="Y560" i="10"/>
  <c r="Y562" i="10"/>
  <c r="Y561" i="10"/>
  <c r="Y7" i="10"/>
  <c r="B562" i="10"/>
  <c r="C562" i="10"/>
  <c r="E562" i="10"/>
  <c r="F562" i="10"/>
  <c r="G562" i="10"/>
  <c r="H562" i="10"/>
  <c r="I562" i="10"/>
  <c r="J562" i="10"/>
  <c r="K562" i="10"/>
  <c r="L562" i="10"/>
  <c r="M562" i="10"/>
  <c r="N562" i="10"/>
  <c r="O562" i="10"/>
  <c r="P562" i="10"/>
  <c r="Q562" i="10"/>
  <c r="R562" i="10"/>
  <c r="S562" i="10"/>
  <c r="T562" i="10"/>
  <c r="U562" i="10"/>
  <c r="V562" i="10"/>
  <c r="W562" i="10"/>
  <c r="X562" i="10"/>
  <c r="B561" i="10"/>
  <c r="C561" i="10"/>
  <c r="D561" i="10"/>
  <c r="E561" i="10"/>
  <c r="F561" i="10"/>
  <c r="G561" i="10"/>
  <c r="H561" i="10"/>
  <c r="I561" i="10"/>
  <c r="J561" i="10"/>
  <c r="K561" i="10"/>
  <c r="L561" i="10"/>
  <c r="M561" i="10"/>
  <c r="N561" i="10"/>
  <c r="O561" i="10"/>
  <c r="P561" i="10"/>
  <c r="Q561" i="10"/>
  <c r="R561" i="10"/>
  <c r="S561" i="10"/>
  <c r="T561" i="10"/>
  <c r="U561" i="10"/>
  <c r="V561" i="10"/>
  <c r="W561" i="10"/>
  <c r="X561" i="10"/>
  <c r="B22" i="10"/>
  <c r="C22" i="10"/>
  <c r="D22" i="10"/>
  <c r="E22" i="10"/>
  <c r="F22" i="10"/>
  <c r="G22" i="10"/>
  <c r="H22" i="10"/>
  <c r="I22" i="10"/>
  <c r="J22" i="10"/>
  <c r="K22" i="10"/>
  <c r="L22" i="10"/>
  <c r="M22" i="10"/>
  <c r="N22" i="10"/>
  <c r="O22" i="10"/>
  <c r="P22" i="10"/>
  <c r="Q22" i="10"/>
  <c r="R22" i="10"/>
  <c r="S22" i="10"/>
  <c r="T22" i="10"/>
  <c r="U22" i="10"/>
  <c r="V22" i="10"/>
  <c r="W22" i="10"/>
  <c r="X22" i="10"/>
  <c r="B25" i="10"/>
  <c r="C25" i="10"/>
  <c r="D25" i="10"/>
  <c r="E25" i="10"/>
  <c r="F25" i="10"/>
  <c r="G25" i="10"/>
  <c r="H25" i="10"/>
  <c r="I25" i="10"/>
  <c r="J25" i="10"/>
  <c r="K25" i="10"/>
  <c r="L25" i="10"/>
  <c r="M25" i="10"/>
  <c r="N25" i="10"/>
  <c r="O25" i="10"/>
  <c r="P25" i="10"/>
  <c r="Q25" i="10"/>
  <c r="R25" i="10"/>
  <c r="S25" i="10"/>
  <c r="T25" i="10"/>
  <c r="U25" i="10"/>
  <c r="V25" i="10"/>
  <c r="W25" i="10"/>
  <c r="X25" i="10"/>
  <c r="B51" i="10"/>
  <c r="C51" i="10"/>
  <c r="D51" i="10"/>
  <c r="E51" i="10"/>
  <c r="F51" i="10"/>
  <c r="G51" i="10"/>
  <c r="H51" i="10"/>
  <c r="I51" i="10"/>
  <c r="J51" i="10"/>
  <c r="K51" i="10"/>
  <c r="L51" i="10"/>
  <c r="M51" i="10"/>
  <c r="N51" i="10"/>
  <c r="O51" i="10"/>
  <c r="P51" i="10"/>
  <c r="Q51" i="10"/>
  <c r="R51" i="10"/>
  <c r="S51" i="10"/>
  <c r="T51" i="10"/>
  <c r="U51" i="10"/>
  <c r="V51" i="10"/>
  <c r="W51" i="10"/>
  <c r="X51" i="10"/>
  <c r="B70" i="10"/>
  <c r="C70" i="10"/>
  <c r="D70" i="10"/>
  <c r="E70" i="10"/>
  <c r="F70" i="10"/>
  <c r="G70" i="10"/>
  <c r="H70" i="10"/>
  <c r="I70" i="10"/>
  <c r="J70" i="10"/>
  <c r="K70" i="10"/>
  <c r="L70" i="10"/>
  <c r="M70" i="10"/>
  <c r="N70" i="10"/>
  <c r="O70" i="10"/>
  <c r="P70" i="10"/>
  <c r="Q70" i="10"/>
  <c r="R70" i="10"/>
  <c r="S70" i="10"/>
  <c r="T70" i="10"/>
  <c r="U70" i="10"/>
  <c r="V70" i="10"/>
  <c r="W70" i="10"/>
  <c r="X70" i="10"/>
  <c r="B72" i="10"/>
  <c r="C72" i="10"/>
  <c r="D72" i="10"/>
  <c r="E72" i="10"/>
  <c r="F72" i="10"/>
  <c r="G72" i="10"/>
  <c r="H72" i="10"/>
  <c r="I72" i="10"/>
  <c r="J72" i="10"/>
  <c r="K72" i="10"/>
  <c r="L72" i="10"/>
  <c r="M72" i="10"/>
  <c r="N72" i="10"/>
  <c r="O72" i="10"/>
  <c r="P72" i="10"/>
  <c r="Q72" i="10"/>
  <c r="R72" i="10"/>
  <c r="S72" i="10"/>
  <c r="T72" i="10"/>
  <c r="U72" i="10"/>
  <c r="V72" i="10"/>
  <c r="W72" i="10"/>
  <c r="X72" i="10"/>
  <c r="B79" i="10"/>
  <c r="C79" i="10"/>
  <c r="D79" i="10"/>
  <c r="E79" i="10"/>
  <c r="F79" i="10"/>
  <c r="G79" i="10"/>
  <c r="H79" i="10"/>
  <c r="I79" i="10"/>
  <c r="J79" i="10"/>
  <c r="K79" i="10"/>
  <c r="L79" i="10"/>
  <c r="M79" i="10"/>
  <c r="N79" i="10"/>
  <c r="O79" i="10"/>
  <c r="P79" i="10"/>
  <c r="Q79" i="10"/>
  <c r="R79" i="10"/>
  <c r="S79" i="10"/>
  <c r="T79" i="10"/>
  <c r="U79" i="10"/>
  <c r="V79" i="10"/>
  <c r="W79" i="10"/>
  <c r="X79" i="10"/>
  <c r="B106" i="10"/>
  <c r="C106" i="10"/>
  <c r="D106" i="10"/>
  <c r="E106" i="10"/>
  <c r="F106" i="10"/>
  <c r="G106" i="10"/>
  <c r="H106" i="10"/>
  <c r="I106" i="10"/>
  <c r="J106" i="10"/>
  <c r="K106" i="10"/>
  <c r="L106" i="10"/>
  <c r="M106" i="10"/>
  <c r="N106" i="10"/>
  <c r="O106" i="10"/>
  <c r="P106" i="10"/>
  <c r="Q106" i="10"/>
  <c r="R106" i="10"/>
  <c r="S106" i="10"/>
  <c r="T106" i="10"/>
  <c r="U106" i="10"/>
  <c r="V106" i="10"/>
  <c r="W106" i="10"/>
  <c r="X106" i="10"/>
  <c r="B130" i="10"/>
  <c r="C130" i="10"/>
  <c r="D130" i="10"/>
  <c r="E130" i="10"/>
  <c r="F130" i="10"/>
  <c r="G130" i="10"/>
  <c r="H130" i="10"/>
  <c r="I130" i="10"/>
  <c r="J130" i="10"/>
  <c r="K130" i="10"/>
  <c r="L130" i="10"/>
  <c r="M130" i="10"/>
  <c r="N130" i="10"/>
  <c r="O130" i="10"/>
  <c r="P130" i="10"/>
  <c r="Q130" i="10"/>
  <c r="R130" i="10"/>
  <c r="S130" i="10"/>
  <c r="T130" i="10"/>
  <c r="U130" i="10"/>
  <c r="V130" i="10"/>
  <c r="W130" i="10"/>
  <c r="X130" i="10"/>
  <c r="B134" i="10"/>
  <c r="C134" i="10"/>
  <c r="D134" i="10"/>
  <c r="E134" i="10"/>
  <c r="F134" i="10"/>
  <c r="G134" i="10"/>
  <c r="H134" i="10"/>
  <c r="I134" i="10"/>
  <c r="J134" i="10"/>
  <c r="K134" i="10"/>
  <c r="L134" i="10"/>
  <c r="M134" i="10"/>
  <c r="N134" i="10"/>
  <c r="O134" i="10"/>
  <c r="P134" i="10"/>
  <c r="Q134" i="10"/>
  <c r="R134" i="10"/>
  <c r="S134" i="10"/>
  <c r="T134" i="10"/>
  <c r="U134" i="10"/>
  <c r="V134" i="10"/>
  <c r="W134" i="10"/>
  <c r="X134" i="10"/>
  <c r="B139" i="10"/>
  <c r="C139" i="10"/>
  <c r="D139" i="10"/>
  <c r="E139" i="10"/>
  <c r="F139" i="10"/>
  <c r="G139" i="10"/>
  <c r="H139" i="10"/>
  <c r="I139" i="10"/>
  <c r="J139" i="10"/>
  <c r="K139" i="10"/>
  <c r="L139" i="10"/>
  <c r="M139" i="10"/>
  <c r="N139" i="10"/>
  <c r="O139" i="10"/>
  <c r="P139" i="10"/>
  <c r="Q139" i="10"/>
  <c r="R139" i="10"/>
  <c r="S139" i="10"/>
  <c r="T139" i="10"/>
  <c r="U139" i="10"/>
  <c r="V139" i="10"/>
  <c r="W139" i="10"/>
  <c r="X139" i="10"/>
  <c r="B141" i="10"/>
  <c r="C141" i="10"/>
  <c r="D141" i="10"/>
  <c r="E141" i="10"/>
  <c r="F141" i="10"/>
  <c r="G141" i="10"/>
  <c r="H141" i="10"/>
  <c r="I141" i="10"/>
  <c r="J141" i="10"/>
  <c r="K141" i="10"/>
  <c r="L141" i="10"/>
  <c r="M141" i="10"/>
  <c r="N141" i="10"/>
  <c r="O141" i="10"/>
  <c r="P141" i="10"/>
  <c r="Q141" i="10"/>
  <c r="R141" i="10"/>
  <c r="S141" i="10"/>
  <c r="T141" i="10"/>
  <c r="U141" i="10"/>
  <c r="V141" i="10"/>
  <c r="W141" i="10"/>
  <c r="X141" i="10"/>
  <c r="B137" i="10"/>
  <c r="C137" i="10"/>
  <c r="D137" i="10"/>
  <c r="E137" i="10"/>
  <c r="F137" i="10"/>
  <c r="G137" i="10"/>
  <c r="H137" i="10"/>
  <c r="I137" i="10"/>
  <c r="J137" i="10"/>
  <c r="K137" i="10"/>
  <c r="L137" i="10"/>
  <c r="M137" i="10"/>
  <c r="N137" i="10"/>
  <c r="O137" i="10"/>
  <c r="P137" i="10"/>
  <c r="Q137" i="10"/>
  <c r="R137" i="10"/>
  <c r="S137" i="10"/>
  <c r="T137" i="10"/>
  <c r="U137" i="10"/>
  <c r="V137" i="10"/>
  <c r="W137" i="10"/>
  <c r="X137" i="10"/>
  <c r="B136" i="10"/>
  <c r="C136" i="10"/>
  <c r="D136" i="10"/>
  <c r="E136" i="10"/>
  <c r="F136" i="10"/>
  <c r="G136" i="10"/>
  <c r="H136" i="10"/>
  <c r="I136" i="10"/>
  <c r="J136" i="10"/>
  <c r="K136" i="10"/>
  <c r="L136" i="10"/>
  <c r="M136" i="10"/>
  <c r="N136" i="10"/>
  <c r="O136" i="10"/>
  <c r="P136" i="10"/>
  <c r="Q136" i="10"/>
  <c r="R136" i="10"/>
  <c r="S136" i="10"/>
  <c r="T136" i="10"/>
  <c r="U136" i="10"/>
  <c r="V136" i="10"/>
  <c r="W136" i="10"/>
  <c r="X136" i="10"/>
  <c r="B140" i="10"/>
  <c r="C140" i="10"/>
  <c r="D140" i="10"/>
  <c r="E140" i="10"/>
  <c r="F140" i="10"/>
  <c r="G140" i="10"/>
  <c r="H140" i="10"/>
  <c r="I140" i="10"/>
  <c r="J140" i="10"/>
  <c r="K140" i="10"/>
  <c r="L140" i="10"/>
  <c r="M140" i="10"/>
  <c r="N140" i="10"/>
  <c r="O140" i="10"/>
  <c r="P140" i="10"/>
  <c r="Q140" i="10"/>
  <c r="R140" i="10"/>
  <c r="S140" i="10"/>
  <c r="T140" i="10"/>
  <c r="U140" i="10"/>
  <c r="V140" i="10"/>
  <c r="W140" i="10"/>
  <c r="X140" i="10"/>
  <c r="B152" i="10"/>
  <c r="C152" i="10"/>
  <c r="D152" i="10"/>
  <c r="E152" i="10"/>
  <c r="F152" i="10"/>
  <c r="G152" i="10"/>
  <c r="H152" i="10"/>
  <c r="I152" i="10"/>
  <c r="J152" i="10"/>
  <c r="K152" i="10"/>
  <c r="L152" i="10"/>
  <c r="M152" i="10"/>
  <c r="N152" i="10"/>
  <c r="O152" i="10"/>
  <c r="P152" i="10"/>
  <c r="Q152" i="10"/>
  <c r="R152" i="10"/>
  <c r="S152" i="10"/>
  <c r="T152" i="10"/>
  <c r="U152" i="10"/>
  <c r="V152" i="10"/>
  <c r="W152" i="10"/>
  <c r="X152" i="10"/>
  <c r="B159" i="10"/>
  <c r="C159" i="10"/>
  <c r="D159" i="10"/>
  <c r="E159" i="10"/>
  <c r="F159" i="10"/>
  <c r="G159" i="10"/>
  <c r="H159" i="10"/>
  <c r="I159" i="10"/>
  <c r="J159" i="10"/>
  <c r="K159" i="10"/>
  <c r="L159" i="10"/>
  <c r="M159" i="10"/>
  <c r="N159" i="10"/>
  <c r="O159" i="10"/>
  <c r="P159" i="10"/>
  <c r="Q159" i="10"/>
  <c r="R159" i="10"/>
  <c r="S159" i="10"/>
  <c r="T159" i="10"/>
  <c r="U159" i="10"/>
  <c r="V159" i="10"/>
  <c r="W159" i="10"/>
  <c r="X159" i="10"/>
  <c r="B157" i="10"/>
  <c r="C157" i="10"/>
  <c r="D157" i="10"/>
  <c r="E157" i="10"/>
  <c r="F157" i="10"/>
  <c r="G157" i="10"/>
  <c r="H157" i="10"/>
  <c r="I157" i="10"/>
  <c r="J157" i="10"/>
  <c r="K157" i="10"/>
  <c r="L157" i="10"/>
  <c r="M157" i="10"/>
  <c r="N157" i="10"/>
  <c r="O157" i="10"/>
  <c r="P157" i="10"/>
  <c r="Q157" i="10"/>
  <c r="R157" i="10"/>
  <c r="S157" i="10"/>
  <c r="T157" i="10"/>
  <c r="U157" i="10"/>
  <c r="V157" i="10"/>
  <c r="W157" i="10"/>
  <c r="X157" i="10"/>
  <c r="B155" i="10"/>
  <c r="C155" i="10"/>
  <c r="D155" i="10"/>
  <c r="E155" i="10"/>
  <c r="F155" i="10"/>
  <c r="G155" i="10"/>
  <c r="H155" i="10"/>
  <c r="I155" i="10"/>
  <c r="J155" i="10"/>
  <c r="K155" i="10"/>
  <c r="L155" i="10"/>
  <c r="M155" i="10"/>
  <c r="N155" i="10"/>
  <c r="O155" i="10"/>
  <c r="P155" i="10"/>
  <c r="Q155" i="10"/>
  <c r="R155" i="10"/>
  <c r="S155" i="10"/>
  <c r="T155" i="10"/>
  <c r="U155" i="10"/>
  <c r="V155" i="10"/>
  <c r="W155" i="10"/>
  <c r="X155" i="10"/>
  <c r="B160" i="10"/>
  <c r="C160" i="10"/>
  <c r="D160" i="10"/>
  <c r="E160" i="10"/>
  <c r="F160" i="10"/>
  <c r="G160" i="10"/>
  <c r="H160" i="10"/>
  <c r="I160" i="10"/>
  <c r="J160" i="10"/>
  <c r="K160" i="10"/>
  <c r="L160" i="10"/>
  <c r="M160" i="10"/>
  <c r="N160" i="10"/>
  <c r="O160" i="10"/>
  <c r="P160" i="10"/>
  <c r="Q160" i="10"/>
  <c r="R160" i="10"/>
  <c r="S160" i="10"/>
  <c r="T160" i="10"/>
  <c r="U160" i="10"/>
  <c r="V160" i="10"/>
  <c r="W160" i="10"/>
  <c r="X160" i="10"/>
  <c r="B164" i="10"/>
  <c r="C164" i="10"/>
  <c r="D164" i="10"/>
  <c r="E164" i="10"/>
  <c r="F164" i="10"/>
  <c r="G164" i="10"/>
  <c r="H164" i="10"/>
  <c r="I164" i="10"/>
  <c r="J164" i="10"/>
  <c r="K164" i="10"/>
  <c r="L164" i="10"/>
  <c r="M164" i="10"/>
  <c r="N164" i="10"/>
  <c r="O164" i="10"/>
  <c r="P164" i="10"/>
  <c r="Q164" i="10"/>
  <c r="R164" i="10"/>
  <c r="S164" i="10"/>
  <c r="T164" i="10"/>
  <c r="U164" i="10"/>
  <c r="V164" i="10"/>
  <c r="W164" i="10"/>
  <c r="X164" i="10"/>
  <c r="B172" i="10"/>
  <c r="C172" i="10"/>
  <c r="D172" i="10"/>
  <c r="E172" i="10"/>
  <c r="F172" i="10"/>
  <c r="G172" i="10"/>
  <c r="H172" i="10"/>
  <c r="I172" i="10"/>
  <c r="J172" i="10"/>
  <c r="K172" i="10"/>
  <c r="L172" i="10"/>
  <c r="M172" i="10"/>
  <c r="N172" i="10"/>
  <c r="O172" i="10"/>
  <c r="P172" i="10"/>
  <c r="Q172" i="10"/>
  <c r="R172" i="10"/>
  <c r="S172" i="10"/>
  <c r="T172" i="10"/>
  <c r="U172" i="10"/>
  <c r="V172" i="10"/>
  <c r="W172" i="10"/>
  <c r="X172" i="10"/>
  <c r="B189" i="10"/>
  <c r="C189" i="10"/>
  <c r="D189" i="10"/>
  <c r="E189" i="10"/>
  <c r="F189" i="10"/>
  <c r="G189" i="10"/>
  <c r="H189" i="10"/>
  <c r="I189" i="10"/>
  <c r="J189" i="10"/>
  <c r="K189" i="10"/>
  <c r="L189" i="10"/>
  <c r="M189" i="10"/>
  <c r="N189" i="10"/>
  <c r="O189" i="10"/>
  <c r="P189" i="10"/>
  <c r="Q189" i="10"/>
  <c r="R189" i="10"/>
  <c r="S189" i="10"/>
  <c r="T189" i="10"/>
  <c r="U189" i="10"/>
  <c r="V189" i="10"/>
  <c r="W189" i="10"/>
  <c r="X189" i="10"/>
  <c r="B192" i="10"/>
  <c r="C192" i="10"/>
  <c r="D192" i="10"/>
  <c r="E192" i="10"/>
  <c r="F192" i="10"/>
  <c r="G192" i="10"/>
  <c r="H192" i="10"/>
  <c r="I192" i="10"/>
  <c r="J192" i="10"/>
  <c r="K192" i="10"/>
  <c r="L192" i="10"/>
  <c r="M192" i="10"/>
  <c r="N192" i="10"/>
  <c r="O192" i="10"/>
  <c r="P192" i="10"/>
  <c r="Q192" i="10"/>
  <c r="R192" i="10"/>
  <c r="S192" i="10"/>
  <c r="T192" i="10"/>
  <c r="U192" i="10"/>
  <c r="V192" i="10"/>
  <c r="W192" i="10"/>
  <c r="X192" i="10"/>
  <c r="B201" i="10"/>
  <c r="C201" i="10"/>
  <c r="D201" i="10"/>
  <c r="E201" i="10"/>
  <c r="F201" i="10"/>
  <c r="G201" i="10"/>
  <c r="H201" i="10"/>
  <c r="I201" i="10"/>
  <c r="J201" i="10"/>
  <c r="K201" i="10"/>
  <c r="L201" i="10"/>
  <c r="M201" i="10"/>
  <c r="N201" i="10"/>
  <c r="O201" i="10"/>
  <c r="P201" i="10"/>
  <c r="Q201" i="10"/>
  <c r="R201" i="10"/>
  <c r="S201" i="10"/>
  <c r="T201" i="10"/>
  <c r="U201" i="10"/>
  <c r="V201" i="10"/>
  <c r="W201" i="10"/>
  <c r="X201" i="10"/>
  <c r="B209" i="10"/>
  <c r="C209" i="10"/>
  <c r="D209" i="10"/>
  <c r="E209" i="10"/>
  <c r="F209" i="10"/>
  <c r="G209" i="10"/>
  <c r="H209" i="10"/>
  <c r="I209" i="10"/>
  <c r="J209" i="10"/>
  <c r="K209" i="10"/>
  <c r="L209" i="10"/>
  <c r="M209" i="10"/>
  <c r="N209" i="10"/>
  <c r="O209" i="10"/>
  <c r="P209" i="10"/>
  <c r="Q209" i="10"/>
  <c r="R209" i="10"/>
  <c r="S209" i="10"/>
  <c r="T209" i="10"/>
  <c r="U209" i="10"/>
  <c r="V209" i="10"/>
  <c r="W209" i="10"/>
  <c r="X209" i="10"/>
  <c r="B215" i="10"/>
  <c r="C215" i="10"/>
  <c r="D215" i="10"/>
  <c r="E215" i="10"/>
  <c r="F215" i="10"/>
  <c r="G215" i="10"/>
  <c r="H215" i="10"/>
  <c r="I215" i="10"/>
  <c r="J215" i="10"/>
  <c r="K215" i="10"/>
  <c r="L215" i="10"/>
  <c r="M215" i="10"/>
  <c r="N215" i="10"/>
  <c r="O215" i="10"/>
  <c r="P215" i="10"/>
  <c r="Q215" i="10"/>
  <c r="R215" i="10"/>
  <c r="S215" i="10"/>
  <c r="T215" i="10"/>
  <c r="U215" i="10"/>
  <c r="V215" i="10"/>
  <c r="W215" i="10"/>
  <c r="X215" i="10"/>
  <c r="B217" i="10"/>
  <c r="C217" i="10"/>
  <c r="D217" i="10"/>
  <c r="E217" i="10"/>
  <c r="F217" i="10"/>
  <c r="G217" i="10"/>
  <c r="H217" i="10"/>
  <c r="I217" i="10"/>
  <c r="J217" i="10"/>
  <c r="K217" i="10"/>
  <c r="L217" i="10"/>
  <c r="M217" i="10"/>
  <c r="N217" i="10"/>
  <c r="O217" i="10"/>
  <c r="P217" i="10"/>
  <c r="Q217" i="10"/>
  <c r="R217" i="10"/>
  <c r="S217" i="10"/>
  <c r="T217" i="10"/>
  <c r="U217" i="10"/>
  <c r="V217" i="10"/>
  <c r="W217" i="10"/>
  <c r="X217" i="10"/>
  <c r="B211" i="10"/>
  <c r="C211" i="10"/>
  <c r="D211" i="10"/>
  <c r="E211" i="10"/>
  <c r="F211" i="10"/>
  <c r="G211" i="10"/>
  <c r="H211" i="10"/>
  <c r="I211" i="10"/>
  <c r="J211" i="10"/>
  <c r="K211" i="10"/>
  <c r="L211" i="10"/>
  <c r="M211" i="10"/>
  <c r="N211" i="10"/>
  <c r="O211" i="10"/>
  <c r="P211" i="10"/>
  <c r="Q211" i="10"/>
  <c r="R211" i="10"/>
  <c r="S211" i="10"/>
  <c r="T211" i="10"/>
  <c r="U211" i="10"/>
  <c r="V211" i="10"/>
  <c r="W211" i="10"/>
  <c r="X211" i="10"/>
  <c r="B225" i="10"/>
  <c r="C225" i="10"/>
  <c r="D225" i="10"/>
  <c r="E225" i="10"/>
  <c r="F225" i="10"/>
  <c r="G225" i="10"/>
  <c r="H225" i="10"/>
  <c r="I225" i="10"/>
  <c r="J225" i="10"/>
  <c r="K225" i="10"/>
  <c r="L225" i="10"/>
  <c r="M225" i="10"/>
  <c r="N225" i="10"/>
  <c r="O225" i="10"/>
  <c r="P225" i="10"/>
  <c r="Q225" i="10"/>
  <c r="R225" i="10"/>
  <c r="S225" i="10"/>
  <c r="T225" i="10"/>
  <c r="U225" i="10"/>
  <c r="V225" i="10"/>
  <c r="W225" i="10"/>
  <c r="X225" i="10"/>
  <c r="B230" i="10"/>
  <c r="C230" i="10"/>
  <c r="D230" i="10"/>
  <c r="E230" i="10"/>
  <c r="F230" i="10"/>
  <c r="G230" i="10"/>
  <c r="H230" i="10"/>
  <c r="I230" i="10"/>
  <c r="J230" i="10"/>
  <c r="K230" i="10"/>
  <c r="L230" i="10"/>
  <c r="M230" i="10"/>
  <c r="N230" i="10"/>
  <c r="O230" i="10"/>
  <c r="P230" i="10"/>
  <c r="Q230" i="10"/>
  <c r="R230" i="10"/>
  <c r="S230" i="10"/>
  <c r="T230" i="10"/>
  <c r="U230" i="10"/>
  <c r="V230" i="10"/>
  <c r="W230" i="10"/>
  <c r="X230" i="10"/>
  <c r="B241" i="10"/>
  <c r="C241" i="10"/>
  <c r="D241" i="10"/>
  <c r="E241" i="10"/>
  <c r="F241" i="10"/>
  <c r="G241" i="10"/>
  <c r="H241" i="10"/>
  <c r="I241" i="10"/>
  <c r="J241" i="10"/>
  <c r="K241" i="10"/>
  <c r="L241" i="10"/>
  <c r="M241" i="10"/>
  <c r="N241" i="10"/>
  <c r="O241" i="10"/>
  <c r="P241" i="10"/>
  <c r="Q241" i="10"/>
  <c r="R241" i="10"/>
  <c r="S241" i="10"/>
  <c r="T241" i="10"/>
  <c r="U241" i="10"/>
  <c r="V241" i="10"/>
  <c r="W241" i="10"/>
  <c r="X241" i="10"/>
  <c r="B245" i="10"/>
  <c r="C245" i="10"/>
  <c r="D245" i="10"/>
  <c r="E245" i="10"/>
  <c r="F245" i="10"/>
  <c r="G245" i="10"/>
  <c r="H245" i="10"/>
  <c r="I245" i="10"/>
  <c r="J245" i="10"/>
  <c r="K245" i="10"/>
  <c r="L245" i="10"/>
  <c r="M245" i="10"/>
  <c r="N245" i="10"/>
  <c r="O245" i="10"/>
  <c r="P245" i="10"/>
  <c r="Q245" i="10"/>
  <c r="R245" i="10"/>
  <c r="S245" i="10"/>
  <c r="T245" i="10"/>
  <c r="U245" i="10"/>
  <c r="V245" i="10"/>
  <c r="W245" i="10"/>
  <c r="X245" i="10"/>
  <c r="B250" i="10"/>
  <c r="C250" i="10"/>
  <c r="D250" i="10"/>
  <c r="E250" i="10"/>
  <c r="F250" i="10"/>
  <c r="G250" i="10"/>
  <c r="H250" i="10"/>
  <c r="I250" i="10"/>
  <c r="J250" i="10"/>
  <c r="K250" i="10"/>
  <c r="L250" i="10"/>
  <c r="M250" i="10"/>
  <c r="N250" i="10"/>
  <c r="O250" i="10"/>
  <c r="P250" i="10"/>
  <c r="Q250" i="10"/>
  <c r="R250" i="10"/>
  <c r="S250" i="10"/>
  <c r="T250" i="10"/>
  <c r="U250" i="10"/>
  <c r="V250" i="10"/>
  <c r="W250" i="10"/>
  <c r="X250" i="10"/>
  <c r="B253" i="10"/>
  <c r="C253" i="10"/>
  <c r="D253" i="10"/>
  <c r="E253" i="10"/>
  <c r="F253" i="10"/>
  <c r="G253" i="10"/>
  <c r="H253" i="10"/>
  <c r="I253" i="10"/>
  <c r="J253" i="10"/>
  <c r="K253" i="10"/>
  <c r="L253" i="10"/>
  <c r="M253" i="10"/>
  <c r="N253" i="10"/>
  <c r="O253" i="10"/>
  <c r="P253" i="10"/>
  <c r="Q253" i="10"/>
  <c r="R253" i="10"/>
  <c r="S253" i="10"/>
  <c r="T253" i="10"/>
  <c r="U253" i="10"/>
  <c r="V253" i="10"/>
  <c r="W253" i="10"/>
  <c r="X253" i="10"/>
  <c r="B257" i="10"/>
  <c r="C257" i="10"/>
  <c r="D257" i="10"/>
  <c r="E257" i="10"/>
  <c r="F257" i="10"/>
  <c r="G257" i="10"/>
  <c r="H257" i="10"/>
  <c r="I257" i="10"/>
  <c r="J257" i="10"/>
  <c r="K257" i="10"/>
  <c r="L257" i="10"/>
  <c r="M257" i="10"/>
  <c r="N257" i="10"/>
  <c r="O257" i="10"/>
  <c r="P257" i="10"/>
  <c r="Q257" i="10"/>
  <c r="R257" i="10"/>
  <c r="S257" i="10"/>
  <c r="T257" i="10"/>
  <c r="U257" i="10"/>
  <c r="V257" i="10"/>
  <c r="W257" i="10"/>
  <c r="X257" i="10"/>
  <c r="B256" i="10"/>
  <c r="C256" i="10"/>
  <c r="D256" i="10"/>
  <c r="E256" i="10"/>
  <c r="F256" i="10"/>
  <c r="G256" i="10"/>
  <c r="H256" i="10"/>
  <c r="I256" i="10"/>
  <c r="J256" i="10"/>
  <c r="K256" i="10"/>
  <c r="L256" i="10"/>
  <c r="M256" i="10"/>
  <c r="N256" i="10"/>
  <c r="O256" i="10"/>
  <c r="P256" i="10"/>
  <c r="Q256" i="10"/>
  <c r="R256" i="10"/>
  <c r="S256" i="10"/>
  <c r="T256" i="10"/>
  <c r="U256" i="10"/>
  <c r="V256" i="10"/>
  <c r="W256" i="10"/>
  <c r="X256" i="10"/>
  <c r="B269" i="10"/>
  <c r="C269" i="10"/>
  <c r="D269" i="10"/>
  <c r="E269" i="10"/>
  <c r="F269" i="10"/>
  <c r="G269" i="10"/>
  <c r="H269" i="10"/>
  <c r="I269" i="10"/>
  <c r="J269" i="10"/>
  <c r="K269" i="10"/>
  <c r="L269" i="10"/>
  <c r="M269" i="10"/>
  <c r="N269" i="10"/>
  <c r="O269" i="10"/>
  <c r="P269" i="10"/>
  <c r="Q269" i="10"/>
  <c r="R269" i="10"/>
  <c r="S269" i="10"/>
  <c r="T269" i="10"/>
  <c r="U269" i="10"/>
  <c r="V269" i="10"/>
  <c r="W269" i="10"/>
  <c r="X269" i="10"/>
  <c r="B271" i="10"/>
  <c r="C271" i="10"/>
  <c r="D271" i="10"/>
  <c r="E271" i="10"/>
  <c r="F271" i="10"/>
  <c r="G271" i="10"/>
  <c r="H271" i="10"/>
  <c r="I271" i="10"/>
  <c r="J271" i="10"/>
  <c r="K271" i="10"/>
  <c r="L271" i="10"/>
  <c r="M271" i="10"/>
  <c r="N271" i="10"/>
  <c r="O271" i="10"/>
  <c r="P271" i="10"/>
  <c r="Q271" i="10"/>
  <c r="R271" i="10"/>
  <c r="S271" i="10"/>
  <c r="T271" i="10"/>
  <c r="U271" i="10"/>
  <c r="V271" i="10"/>
  <c r="W271" i="10"/>
  <c r="X271" i="10"/>
  <c r="B274" i="10"/>
  <c r="C274" i="10"/>
  <c r="D274" i="10"/>
  <c r="E274" i="10"/>
  <c r="F274" i="10"/>
  <c r="G274" i="10"/>
  <c r="H274" i="10"/>
  <c r="I274" i="10"/>
  <c r="J274" i="10"/>
  <c r="K274" i="10"/>
  <c r="L274" i="10"/>
  <c r="M274" i="10"/>
  <c r="N274" i="10"/>
  <c r="O274" i="10"/>
  <c r="P274" i="10"/>
  <c r="Q274" i="10"/>
  <c r="R274" i="10"/>
  <c r="S274" i="10"/>
  <c r="T274" i="10"/>
  <c r="U274" i="10"/>
  <c r="V274" i="10"/>
  <c r="W274" i="10"/>
  <c r="X274" i="10"/>
  <c r="B288" i="10"/>
  <c r="C288" i="10"/>
  <c r="D288" i="10"/>
  <c r="E288" i="10"/>
  <c r="F288" i="10"/>
  <c r="G288" i="10"/>
  <c r="H288" i="10"/>
  <c r="I288" i="10"/>
  <c r="J288" i="10"/>
  <c r="K288" i="10"/>
  <c r="L288" i="10"/>
  <c r="M288" i="10"/>
  <c r="N288" i="10"/>
  <c r="O288" i="10"/>
  <c r="P288" i="10"/>
  <c r="Q288" i="10"/>
  <c r="R288" i="10"/>
  <c r="S288" i="10"/>
  <c r="T288" i="10"/>
  <c r="U288" i="10"/>
  <c r="V288" i="10"/>
  <c r="W288" i="10"/>
  <c r="X288" i="10"/>
  <c r="B290" i="10"/>
  <c r="C290" i="10"/>
  <c r="D290" i="10"/>
  <c r="E290" i="10"/>
  <c r="F290" i="10"/>
  <c r="G290" i="10"/>
  <c r="H290" i="10"/>
  <c r="I290" i="10"/>
  <c r="J290" i="10"/>
  <c r="K290" i="10"/>
  <c r="L290" i="10"/>
  <c r="M290" i="10"/>
  <c r="N290" i="10"/>
  <c r="O290" i="10"/>
  <c r="P290" i="10"/>
  <c r="Q290" i="10"/>
  <c r="R290" i="10"/>
  <c r="S290" i="10"/>
  <c r="T290" i="10"/>
  <c r="U290" i="10"/>
  <c r="V290" i="10"/>
  <c r="W290" i="10"/>
  <c r="X290" i="10"/>
  <c r="B299" i="10"/>
  <c r="C299" i="10"/>
  <c r="D299" i="10"/>
  <c r="E299" i="10"/>
  <c r="F299" i="10"/>
  <c r="G299" i="10"/>
  <c r="H299" i="10"/>
  <c r="I299" i="10"/>
  <c r="J299" i="10"/>
  <c r="K299" i="10"/>
  <c r="L299" i="10"/>
  <c r="M299" i="10"/>
  <c r="N299" i="10"/>
  <c r="O299" i="10"/>
  <c r="P299" i="10"/>
  <c r="Q299" i="10"/>
  <c r="R299" i="10"/>
  <c r="S299" i="10"/>
  <c r="T299" i="10"/>
  <c r="U299" i="10"/>
  <c r="V299" i="10"/>
  <c r="W299" i="10"/>
  <c r="X299" i="10"/>
  <c r="B300" i="10"/>
  <c r="C300" i="10"/>
  <c r="D300" i="10"/>
  <c r="E300" i="10"/>
  <c r="F300" i="10"/>
  <c r="G300" i="10"/>
  <c r="H300" i="10"/>
  <c r="I300" i="10"/>
  <c r="J300" i="10"/>
  <c r="K300" i="10"/>
  <c r="L300" i="10"/>
  <c r="M300" i="10"/>
  <c r="N300" i="10"/>
  <c r="O300" i="10"/>
  <c r="P300" i="10"/>
  <c r="Q300" i="10"/>
  <c r="R300" i="10"/>
  <c r="S300" i="10"/>
  <c r="T300" i="10"/>
  <c r="U300" i="10"/>
  <c r="V300" i="10"/>
  <c r="W300" i="10"/>
  <c r="X300" i="10"/>
  <c r="B301" i="10"/>
  <c r="C301" i="10"/>
  <c r="D301" i="10"/>
  <c r="E301" i="10"/>
  <c r="F301" i="10"/>
  <c r="G301" i="10"/>
  <c r="H301" i="10"/>
  <c r="I301" i="10"/>
  <c r="J301" i="10"/>
  <c r="K301" i="10"/>
  <c r="L301" i="10"/>
  <c r="M301" i="10"/>
  <c r="N301" i="10"/>
  <c r="O301" i="10"/>
  <c r="P301" i="10"/>
  <c r="Q301" i="10"/>
  <c r="R301" i="10"/>
  <c r="S301" i="10"/>
  <c r="T301" i="10"/>
  <c r="U301" i="10"/>
  <c r="V301" i="10"/>
  <c r="W301" i="10"/>
  <c r="X301" i="10"/>
  <c r="B312" i="10"/>
  <c r="C312" i="10"/>
  <c r="D312" i="10"/>
  <c r="E312" i="10"/>
  <c r="F312" i="10"/>
  <c r="G312" i="10"/>
  <c r="H312" i="10"/>
  <c r="I312" i="10"/>
  <c r="J312" i="10"/>
  <c r="K312" i="10"/>
  <c r="L312" i="10"/>
  <c r="M312" i="10"/>
  <c r="N312" i="10"/>
  <c r="O312" i="10"/>
  <c r="P312" i="10"/>
  <c r="Q312" i="10"/>
  <c r="R312" i="10"/>
  <c r="S312" i="10"/>
  <c r="T312" i="10"/>
  <c r="U312" i="10"/>
  <c r="V312" i="10"/>
  <c r="W312" i="10"/>
  <c r="X312" i="10"/>
  <c r="B324" i="10"/>
  <c r="C324" i="10"/>
  <c r="D324" i="10"/>
  <c r="E324" i="10"/>
  <c r="F324" i="10"/>
  <c r="G324" i="10"/>
  <c r="H324" i="10"/>
  <c r="I324" i="10"/>
  <c r="J324" i="10"/>
  <c r="K324" i="10"/>
  <c r="L324" i="10"/>
  <c r="M324" i="10"/>
  <c r="N324" i="10"/>
  <c r="O324" i="10"/>
  <c r="P324" i="10"/>
  <c r="S324" i="10"/>
  <c r="T324" i="10"/>
  <c r="U324" i="10"/>
  <c r="V324" i="10"/>
  <c r="W324" i="10"/>
  <c r="X324" i="10"/>
  <c r="B327" i="10"/>
  <c r="C327" i="10"/>
  <c r="D327" i="10"/>
  <c r="E327" i="10"/>
  <c r="F327" i="10"/>
  <c r="G327" i="10"/>
  <c r="H327" i="10"/>
  <c r="I327" i="10"/>
  <c r="J327" i="10"/>
  <c r="K327" i="10"/>
  <c r="L327" i="10"/>
  <c r="M327" i="10"/>
  <c r="N327" i="10"/>
  <c r="O327" i="10"/>
  <c r="P327" i="10"/>
  <c r="S327" i="10"/>
  <c r="T327" i="10"/>
  <c r="U327" i="10"/>
  <c r="V327" i="10"/>
  <c r="W327" i="10"/>
  <c r="X327" i="10"/>
  <c r="B333" i="10"/>
  <c r="C333" i="10"/>
  <c r="D333" i="10"/>
  <c r="E333" i="10"/>
  <c r="F333" i="10"/>
  <c r="G333" i="10"/>
  <c r="H333" i="10"/>
  <c r="I333" i="10"/>
  <c r="J333" i="10"/>
  <c r="K333" i="10"/>
  <c r="L333" i="10"/>
  <c r="M333" i="10"/>
  <c r="N333" i="10"/>
  <c r="O333" i="10"/>
  <c r="P333" i="10"/>
  <c r="Q333" i="10"/>
  <c r="R333" i="10"/>
  <c r="S333" i="10"/>
  <c r="T333" i="10"/>
  <c r="U333" i="10"/>
  <c r="V333" i="10"/>
  <c r="W333" i="10"/>
  <c r="X333" i="10"/>
  <c r="B340" i="10"/>
  <c r="C340" i="10"/>
  <c r="D340" i="10"/>
  <c r="E340" i="10"/>
  <c r="F340" i="10"/>
  <c r="G340" i="10"/>
  <c r="H340" i="10"/>
  <c r="I340" i="10"/>
  <c r="J340" i="10"/>
  <c r="K340" i="10"/>
  <c r="L340" i="10"/>
  <c r="M340" i="10"/>
  <c r="N340" i="10"/>
  <c r="O340" i="10"/>
  <c r="P340" i="10"/>
  <c r="Q340" i="10"/>
  <c r="R340" i="10"/>
  <c r="S340" i="10"/>
  <c r="T340" i="10"/>
  <c r="U340" i="10"/>
  <c r="V340" i="10"/>
  <c r="W340" i="10"/>
  <c r="X340" i="10"/>
  <c r="B366" i="10"/>
  <c r="C366" i="10"/>
  <c r="D366" i="10"/>
  <c r="E366" i="10"/>
  <c r="F366" i="10"/>
  <c r="G366" i="10"/>
  <c r="H366" i="10"/>
  <c r="I366" i="10"/>
  <c r="J366" i="10"/>
  <c r="K366" i="10"/>
  <c r="L366" i="10"/>
  <c r="M366" i="10"/>
  <c r="N366" i="10"/>
  <c r="O366" i="10"/>
  <c r="P366" i="10"/>
  <c r="Q366" i="10"/>
  <c r="R366" i="10"/>
  <c r="S366" i="10"/>
  <c r="T366" i="10"/>
  <c r="U366" i="10"/>
  <c r="V366" i="10"/>
  <c r="W366" i="10"/>
  <c r="X366" i="10"/>
  <c r="B390" i="10"/>
  <c r="C390" i="10"/>
  <c r="D390" i="10"/>
  <c r="E390" i="10"/>
  <c r="F390" i="10"/>
  <c r="G390" i="10"/>
  <c r="H390" i="10"/>
  <c r="I390" i="10"/>
  <c r="J390" i="10"/>
  <c r="K390" i="10"/>
  <c r="L390" i="10"/>
  <c r="M390" i="10"/>
  <c r="N390" i="10"/>
  <c r="O390" i="10"/>
  <c r="P390" i="10"/>
  <c r="Q390" i="10"/>
  <c r="R390" i="10"/>
  <c r="S390" i="10"/>
  <c r="T390" i="10"/>
  <c r="U390" i="10"/>
  <c r="V390" i="10"/>
  <c r="W390" i="10"/>
  <c r="X390" i="10"/>
  <c r="B391" i="10"/>
  <c r="C391" i="10"/>
  <c r="D391" i="10"/>
  <c r="E391" i="10"/>
  <c r="F391" i="10"/>
  <c r="G391" i="10"/>
  <c r="H391" i="10"/>
  <c r="I391" i="10"/>
  <c r="J391" i="10"/>
  <c r="K391" i="10"/>
  <c r="L391" i="10"/>
  <c r="M391" i="10"/>
  <c r="N391" i="10"/>
  <c r="O391" i="10"/>
  <c r="P391" i="10"/>
  <c r="S391" i="10"/>
  <c r="T391" i="10"/>
  <c r="U391" i="10"/>
  <c r="V391" i="10"/>
  <c r="W391" i="10"/>
  <c r="X391" i="10"/>
  <c r="B401" i="10"/>
  <c r="C401" i="10"/>
  <c r="D401" i="10"/>
  <c r="E401" i="10"/>
  <c r="F401" i="10"/>
  <c r="G401" i="10"/>
  <c r="H401" i="10"/>
  <c r="I401" i="10"/>
  <c r="J401" i="10"/>
  <c r="K401" i="10"/>
  <c r="L401" i="10"/>
  <c r="M401" i="10"/>
  <c r="N401" i="10"/>
  <c r="O401" i="10"/>
  <c r="P401" i="10"/>
  <c r="Q401" i="10"/>
  <c r="R401" i="10"/>
  <c r="S401" i="10"/>
  <c r="T401" i="10"/>
  <c r="U401" i="10"/>
  <c r="V401" i="10"/>
  <c r="W401" i="10"/>
  <c r="X401" i="10"/>
  <c r="B398" i="10"/>
  <c r="C398" i="10"/>
  <c r="D398" i="10"/>
  <c r="E398" i="10"/>
  <c r="F398" i="10"/>
  <c r="G398" i="10"/>
  <c r="H398" i="10"/>
  <c r="I398" i="10"/>
  <c r="J398" i="10"/>
  <c r="K398" i="10"/>
  <c r="L398" i="10"/>
  <c r="M398" i="10"/>
  <c r="N398" i="10"/>
  <c r="O398" i="10"/>
  <c r="P398" i="10"/>
  <c r="Q398" i="10"/>
  <c r="R398" i="10"/>
  <c r="S398" i="10"/>
  <c r="T398" i="10"/>
  <c r="U398" i="10"/>
  <c r="V398" i="10"/>
  <c r="W398" i="10"/>
  <c r="X398" i="10"/>
  <c r="B407" i="10"/>
  <c r="C407" i="10"/>
  <c r="D407" i="10"/>
  <c r="E407" i="10"/>
  <c r="F407" i="10"/>
  <c r="G407" i="10"/>
  <c r="H407" i="10"/>
  <c r="I407" i="10"/>
  <c r="J407" i="10"/>
  <c r="K407" i="10"/>
  <c r="L407" i="10"/>
  <c r="M407" i="10"/>
  <c r="N407" i="10"/>
  <c r="O407" i="10"/>
  <c r="P407" i="10"/>
  <c r="Q407" i="10"/>
  <c r="R407" i="10"/>
  <c r="S407" i="10"/>
  <c r="T407" i="10"/>
  <c r="U407" i="10"/>
  <c r="V407" i="10"/>
  <c r="W407" i="10"/>
  <c r="X407" i="10"/>
  <c r="B408" i="10"/>
  <c r="C408" i="10"/>
  <c r="D408" i="10"/>
  <c r="E408" i="10"/>
  <c r="F408" i="10"/>
  <c r="G408" i="10"/>
  <c r="H408" i="10"/>
  <c r="I408" i="10"/>
  <c r="J408" i="10"/>
  <c r="K408" i="10"/>
  <c r="L408" i="10"/>
  <c r="M408" i="10"/>
  <c r="N408" i="10"/>
  <c r="O408" i="10"/>
  <c r="P408" i="10"/>
  <c r="S408" i="10"/>
  <c r="T408" i="10"/>
  <c r="U408" i="10"/>
  <c r="V408" i="10"/>
  <c r="W408" i="10"/>
  <c r="X408" i="10"/>
  <c r="B419" i="10"/>
  <c r="C419" i="10"/>
  <c r="D419" i="10"/>
  <c r="E419" i="10"/>
  <c r="F419" i="10"/>
  <c r="G419" i="10"/>
  <c r="H419" i="10"/>
  <c r="I419" i="10"/>
  <c r="J419" i="10"/>
  <c r="K419" i="10"/>
  <c r="L419" i="10"/>
  <c r="M419" i="10"/>
  <c r="N419" i="10"/>
  <c r="O419" i="10"/>
  <c r="P419" i="10"/>
  <c r="Q419" i="10"/>
  <c r="R419" i="10"/>
  <c r="S419" i="10"/>
  <c r="T419" i="10"/>
  <c r="U419" i="10"/>
  <c r="V419" i="10"/>
  <c r="W419" i="10"/>
  <c r="X419" i="10"/>
  <c r="B423" i="10"/>
  <c r="C423" i="10"/>
  <c r="D423" i="10"/>
  <c r="E423" i="10"/>
  <c r="F423" i="10"/>
  <c r="G423" i="10"/>
  <c r="H423" i="10"/>
  <c r="I423" i="10"/>
  <c r="J423" i="10"/>
  <c r="K423" i="10"/>
  <c r="L423" i="10"/>
  <c r="M423" i="10"/>
  <c r="N423" i="10"/>
  <c r="O423" i="10"/>
  <c r="P423" i="10"/>
  <c r="Q423" i="10"/>
  <c r="R423" i="10"/>
  <c r="S423" i="10"/>
  <c r="T423" i="10"/>
  <c r="U423" i="10"/>
  <c r="V423" i="10"/>
  <c r="W423" i="10"/>
  <c r="X423" i="10"/>
  <c r="B424" i="10"/>
  <c r="C424" i="10"/>
  <c r="D424" i="10"/>
  <c r="E424" i="10"/>
  <c r="F424" i="10"/>
  <c r="G424" i="10"/>
  <c r="H424" i="10"/>
  <c r="I424" i="10"/>
  <c r="J424" i="10"/>
  <c r="K424" i="10"/>
  <c r="L424" i="10"/>
  <c r="M424" i="10"/>
  <c r="N424" i="10"/>
  <c r="O424" i="10"/>
  <c r="P424" i="10"/>
  <c r="Q424" i="10"/>
  <c r="R424" i="10"/>
  <c r="S424" i="10"/>
  <c r="T424" i="10"/>
  <c r="U424" i="10"/>
  <c r="V424" i="10"/>
  <c r="W424" i="10"/>
  <c r="X424" i="10"/>
  <c r="B437" i="10"/>
  <c r="C437" i="10"/>
  <c r="D437" i="10"/>
  <c r="E437" i="10"/>
  <c r="F437" i="10"/>
  <c r="G437" i="10"/>
  <c r="H437" i="10"/>
  <c r="I437" i="10"/>
  <c r="J437" i="10"/>
  <c r="K437" i="10"/>
  <c r="L437" i="10"/>
  <c r="M437" i="10"/>
  <c r="N437" i="10"/>
  <c r="O437" i="10"/>
  <c r="P437" i="10"/>
  <c r="Q437" i="10"/>
  <c r="R437" i="10"/>
  <c r="S437" i="10"/>
  <c r="T437" i="10"/>
  <c r="U437" i="10"/>
  <c r="V437" i="10"/>
  <c r="W437" i="10"/>
  <c r="X437" i="10"/>
  <c r="B441" i="10"/>
  <c r="C441" i="10"/>
  <c r="D441" i="10"/>
  <c r="E441" i="10"/>
  <c r="F441" i="10"/>
  <c r="G441" i="10"/>
  <c r="H441" i="10"/>
  <c r="I441" i="10"/>
  <c r="J441" i="10"/>
  <c r="K441" i="10"/>
  <c r="L441" i="10"/>
  <c r="M441" i="10"/>
  <c r="N441" i="10"/>
  <c r="O441" i="10"/>
  <c r="P441" i="10"/>
  <c r="Q441" i="10"/>
  <c r="R441" i="10"/>
  <c r="S441" i="10"/>
  <c r="T441" i="10"/>
  <c r="U441" i="10"/>
  <c r="V441" i="10"/>
  <c r="W441" i="10"/>
  <c r="X441" i="10"/>
  <c r="B456" i="10"/>
  <c r="C456" i="10"/>
  <c r="D456" i="10"/>
  <c r="E456" i="10"/>
  <c r="F456" i="10"/>
  <c r="G456" i="10"/>
  <c r="H456" i="10"/>
  <c r="I456" i="10"/>
  <c r="J456" i="10"/>
  <c r="K456" i="10"/>
  <c r="L456" i="10"/>
  <c r="M456" i="10"/>
  <c r="N456" i="10"/>
  <c r="O456" i="10"/>
  <c r="P456" i="10"/>
  <c r="Q456" i="10"/>
  <c r="R456" i="10"/>
  <c r="S456" i="10"/>
  <c r="T456" i="10"/>
  <c r="U456" i="10"/>
  <c r="V456" i="10"/>
  <c r="W456" i="10"/>
  <c r="X456" i="10"/>
  <c r="B461" i="10"/>
  <c r="C461" i="10"/>
  <c r="D461" i="10"/>
  <c r="E461" i="10"/>
  <c r="F461" i="10"/>
  <c r="G461" i="10"/>
  <c r="H461" i="10"/>
  <c r="I461" i="10"/>
  <c r="J461" i="10"/>
  <c r="K461" i="10"/>
  <c r="L461" i="10"/>
  <c r="M461" i="10"/>
  <c r="N461" i="10"/>
  <c r="O461" i="10"/>
  <c r="P461" i="10"/>
  <c r="Q461" i="10"/>
  <c r="R461" i="10"/>
  <c r="S461" i="10"/>
  <c r="T461" i="10"/>
  <c r="U461" i="10"/>
  <c r="V461" i="10"/>
  <c r="W461" i="10"/>
  <c r="X461" i="10"/>
  <c r="B468" i="10"/>
  <c r="C468" i="10"/>
  <c r="D468" i="10"/>
  <c r="E468" i="10"/>
  <c r="F468" i="10"/>
  <c r="G468" i="10"/>
  <c r="H468" i="10"/>
  <c r="I468" i="10"/>
  <c r="J468" i="10"/>
  <c r="K468" i="10"/>
  <c r="L468" i="10"/>
  <c r="M468" i="10"/>
  <c r="N468" i="10"/>
  <c r="O468" i="10"/>
  <c r="P468" i="10"/>
  <c r="Q468" i="10"/>
  <c r="R468" i="10"/>
  <c r="S468" i="10"/>
  <c r="T468" i="10"/>
  <c r="U468" i="10"/>
  <c r="V468" i="10"/>
  <c r="W468" i="10"/>
  <c r="X468" i="10"/>
  <c r="B469" i="10"/>
  <c r="C469" i="10"/>
  <c r="D469" i="10"/>
  <c r="E469" i="10"/>
  <c r="F469" i="10"/>
  <c r="G469" i="10"/>
  <c r="H469" i="10"/>
  <c r="I469" i="10"/>
  <c r="J469" i="10"/>
  <c r="K469" i="10"/>
  <c r="L469" i="10"/>
  <c r="M469" i="10"/>
  <c r="N469" i="10"/>
  <c r="O469" i="10"/>
  <c r="P469" i="10"/>
  <c r="Q469" i="10"/>
  <c r="R469" i="10"/>
  <c r="S469" i="10"/>
  <c r="T469" i="10"/>
  <c r="U469" i="10"/>
  <c r="V469" i="10"/>
  <c r="W469" i="10"/>
  <c r="X469" i="10"/>
  <c r="B471" i="10"/>
  <c r="C471" i="10"/>
  <c r="D471" i="10"/>
  <c r="E471" i="10"/>
  <c r="F471" i="10"/>
  <c r="G471" i="10"/>
  <c r="H471" i="10"/>
  <c r="I471" i="10"/>
  <c r="J471" i="10"/>
  <c r="K471" i="10"/>
  <c r="L471" i="10"/>
  <c r="M471" i="10"/>
  <c r="N471" i="10"/>
  <c r="O471" i="10"/>
  <c r="P471" i="10"/>
  <c r="R471" i="10"/>
  <c r="S471" i="10"/>
  <c r="T471" i="10"/>
  <c r="U471" i="10"/>
  <c r="V471" i="10"/>
  <c r="W471" i="10"/>
  <c r="X471" i="10"/>
  <c r="B479" i="10"/>
  <c r="C479" i="10"/>
  <c r="D479" i="10"/>
  <c r="E479" i="10"/>
  <c r="F479" i="10"/>
  <c r="G479" i="10"/>
  <c r="H479" i="10"/>
  <c r="I479" i="10"/>
  <c r="J479" i="10"/>
  <c r="K479" i="10"/>
  <c r="L479" i="10"/>
  <c r="M479" i="10"/>
  <c r="N479" i="10"/>
  <c r="O479" i="10"/>
  <c r="P479" i="10"/>
  <c r="Q479" i="10"/>
  <c r="S479" i="10"/>
  <c r="T479" i="10"/>
  <c r="U479" i="10"/>
  <c r="V479" i="10"/>
  <c r="W479" i="10"/>
  <c r="X479" i="10"/>
  <c r="B489" i="10"/>
  <c r="C489" i="10"/>
  <c r="D489" i="10"/>
  <c r="E489" i="10"/>
  <c r="F489" i="10"/>
  <c r="G489" i="10"/>
  <c r="H489" i="10"/>
  <c r="I489" i="10"/>
  <c r="J489" i="10"/>
  <c r="K489" i="10"/>
  <c r="L489" i="10"/>
  <c r="M489" i="10"/>
  <c r="N489" i="10"/>
  <c r="O489" i="10"/>
  <c r="P489" i="10"/>
  <c r="Q489" i="10"/>
  <c r="R489" i="10"/>
  <c r="S489" i="10"/>
  <c r="T489" i="10"/>
  <c r="U489" i="10"/>
  <c r="V489" i="10"/>
  <c r="W489" i="10"/>
  <c r="X489" i="10"/>
  <c r="B490" i="10"/>
  <c r="C490" i="10"/>
  <c r="D490" i="10"/>
  <c r="E490" i="10"/>
  <c r="F490" i="10"/>
  <c r="G490" i="10"/>
  <c r="H490" i="10"/>
  <c r="I490" i="10"/>
  <c r="J490" i="10"/>
  <c r="K490" i="10"/>
  <c r="L490" i="10"/>
  <c r="M490" i="10"/>
  <c r="N490" i="10"/>
  <c r="O490" i="10"/>
  <c r="P490" i="10"/>
  <c r="S490" i="10"/>
  <c r="T490" i="10"/>
  <c r="U490" i="10"/>
  <c r="V490" i="10"/>
  <c r="W490" i="10"/>
  <c r="X490" i="10"/>
  <c r="B492" i="10"/>
  <c r="C492" i="10"/>
  <c r="D492" i="10"/>
  <c r="E492" i="10"/>
  <c r="F492" i="10"/>
  <c r="G492" i="10"/>
  <c r="H492" i="10"/>
  <c r="I492" i="10"/>
  <c r="J492" i="10"/>
  <c r="K492" i="10"/>
  <c r="L492" i="10"/>
  <c r="M492" i="10"/>
  <c r="N492" i="10"/>
  <c r="O492" i="10"/>
  <c r="P492" i="10"/>
  <c r="Q492" i="10"/>
  <c r="R492" i="10"/>
  <c r="S492" i="10"/>
  <c r="T492" i="10"/>
  <c r="U492" i="10"/>
  <c r="V492" i="10"/>
  <c r="W492" i="10"/>
  <c r="X492" i="10"/>
  <c r="B491" i="10"/>
  <c r="C491" i="10"/>
  <c r="D491" i="10"/>
  <c r="E491" i="10"/>
  <c r="F491" i="10"/>
  <c r="G491" i="10"/>
  <c r="H491" i="10"/>
  <c r="I491" i="10"/>
  <c r="J491" i="10"/>
  <c r="K491" i="10"/>
  <c r="L491" i="10"/>
  <c r="M491" i="10"/>
  <c r="N491" i="10"/>
  <c r="O491" i="10"/>
  <c r="P491" i="10"/>
  <c r="Q491" i="10"/>
  <c r="R491" i="10"/>
  <c r="S491" i="10"/>
  <c r="T491" i="10"/>
  <c r="U491" i="10"/>
  <c r="V491" i="10"/>
  <c r="W491" i="10"/>
  <c r="X491" i="10"/>
  <c r="B497" i="10"/>
  <c r="C497" i="10"/>
  <c r="D497" i="10"/>
  <c r="E497" i="10"/>
  <c r="F497" i="10"/>
  <c r="G497" i="10"/>
  <c r="H497" i="10"/>
  <c r="I497" i="10"/>
  <c r="J497" i="10"/>
  <c r="K497" i="10"/>
  <c r="L497" i="10"/>
  <c r="M497" i="10"/>
  <c r="N497" i="10"/>
  <c r="O497" i="10"/>
  <c r="P497" i="10"/>
  <c r="Q497" i="10"/>
  <c r="R497" i="10"/>
  <c r="S497" i="10"/>
  <c r="T497" i="10"/>
  <c r="U497" i="10"/>
  <c r="V497" i="10"/>
  <c r="W497" i="10"/>
  <c r="X497" i="10"/>
  <c r="B503" i="10"/>
  <c r="C503" i="10"/>
  <c r="D503" i="10"/>
  <c r="E503" i="10"/>
  <c r="F503" i="10"/>
  <c r="G503" i="10"/>
  <c r="H503" i="10"/>
  <c r="I503" i="10"/>
  <c r="J503" i="10"/>
  <c r="K503" i="10"/>
  <c r="L503" i="10"/>
  <c r="M503" i="10"/>
  <c r="N503" i="10"/>
  <c r="O503" i="10"/>
  <c r="P503" i="10"/>
  <c r="Q503" i="10"/>
  <c r="R503" i="10"/>
  <c r="S503" i="10"/>
  <c r="T503" i="10"/>
  <c r="U503" i="10"/>
  <c r="V503" i="10"/>
  <c r="W503" i="10"/>
  <c r="X503" i="10"/>
  <c r="B504" i="10"/>
  <c r="C504" i="10"/>
  <c r="D504" i="10"/>
  <c r="E504" i="10"/>
  <c r="F504" i="10"/>
  <c r="G504" i="10"/>
  <c r="H504" i="10"/>
  <c r="I504" i="10"/>
  <c r="J504" i="10"/>
  <c r="K504" i="10"/>
  <c r="L504" i="10"/>
  <c r="M504" i="10"/>
  <c r="N504" i="10"/>
  <c r="O504" i="10"/>
  <c r="P504" i="10"/>
  <c r="Q504" i="10"/>
  <c r="R504" i="10"/>
  <c r="S504" i="10"/>
  <c r="T504" i="10"/>
  <c r="U504" i="10"/>
  <c r="V504" i="10"/>
  <c r="W504" i="10"/>
  <c r="X504" i="10"/>
  <c r="B506" i="10"/>
  <c r="C506" i="10"/>
  <c r="D506" i="10"/>
  <c r="E506" i="10"/>
  <c r="F506" i="10"/>
  <c r="G506" i="10"/>
  <c r="H506" i="10"/>
  <c r="I506" i="10"/>
  <c r="J506" i="10"/>
  <c r="K506" i="10"/>
  <c r="L506" i="10"/>
  <c r="M506" i="10"/>
  <c r="N506" i="10"/>
  <c r="O506" i="10"/>
  <c r="P506" i="10"/>
  <c r="Q506" i="10"/>
  <c r="R506" i="10"/>
  <c r="S506" i="10"/>
  <c r="T506" i="10"/>
  <c r="U506" i="10"/>
  <c r="V506" i="10"/>
  <c r="W506" i="10"/>
  <c r="X506" i="10"/>
  <c r="B512" i="10"/>
  <c r="C512" i="10"/>
  <c r="D512" i="10"/>
  <c r="E512" i="10"/>
  <c r="F512" i="10"/>
  <c r="G512" i="10"/>
  <c r="H512" i="10"/>
  <c r="I512" i="10"/>
  <c r="J512" i="10"/>
  <c r="K512" i="10"/>
  <c r="L512" i="10"/>
  <c r="M512" i="10"/>
  <c r="N512" i="10"/>
  <c r="O512" i="10"/>
  <c r="P512" i="10"/>
  <c r="Q512" i="10"/>
  <c r="R512" i="10"/>
  <c r="S512" i="10"/>
  <c r="T512" i="10"/>
  <c r="U512" i="10"/>
  <c r="V512" i="10"/>
  <c r="W512" i="10"/>
  <c r="X512" i="10"/>
  <c r="B513" i="10"/>
  <c r="C513" i="10"/>
  <c r="D513" i="10"/>
  <c r="E513" i="10"/>
  <c r="F513" i="10"/>
  <c r="G513" i="10"/>
  <c r="H513" i="10"/>
  <c r="I513" i="10"/>
  <c r="J513" i="10"/>
  <c r="K513" i="10"/>
  <c r="L513" i="10"/>
  <c r="M513" i="10"/>
  <c r="N513" i="10"/>
  <c r="O513" i="10"/>
  <c r="P513" i="10"/>
  <c r="Q513" i="10"/>
  <c r="R513" i="10"/>
  <c r="S513" i="10"/>
  <c r="T513" i="10"/>
  <c r="U513" i="10"/>
  <c r="V513" i="10"/>
  <c r="W513" i="10"/>
  <c r="X513" i="10"/>
  <c r="B515" i="10"/>
  <c r="C515" i="10"/>
  <c r="D515" i="10"/>
  <c r="E515" i="10"/>
  <c r="F515" i="10"/>
  <c r="G515" i="10"/>
  <c r="H515" i="10"/>
  <c r="I515" i="10"/>
  <c r="J515" i="10"/>
  <c r="K515" i="10"/>
  <c r="L515" i="10"/>
  <c r="M515" i="10"/>
  <c r="N515" i="10"/>
  <c r="O515" i="10"/>
  <c r="P515" i="10"/>
  <c r="Q515" i="10"/>
  <c r="R515" i="10"/>
  <c r="S515" i="10"/>
  <c r="T515" i="10"/>
  <c r="U515" i="10"/>
  <c r="V515" i="10"/>
  <c r="W515" i="10"/>
  <c r="X515" i="10"/>
  <c r="B516" i="10"/>
  <c r="C516" i="10"/>
  <c r="D516" i="10"/>
  <c r="E516" i="10"/>
  <c r="F516" i="10"/>
  <c r="G516" i="10"/>
  <c r="H516" i="10"/>
  <c r="I516" i="10"/>
  <c r="J516" i="10"/>
  <c r="K516" i="10"/>
  <c r="L516" i="10"/>
  <c r="M516" i="10"/>
  <c r="N516" i="10"/>
  <c r="O516" i="10"/>
  <c r="P516" i="10"/>
  <c r="Q516" i="10"/>
  <c r="R516" i="10"/>
  <c r="S516" i="10"/>
  <c r="T516" i="10"/>
  <c r="U516" i="10"/>
  <c r="V516" i="10"/>
  <c r="W516" i="10"/>
  <c r="X516" i="10"/>
  <c r="B523" i="10"/>
  <c r="C523" i="10"/>
  <c r="D523" i="10"/>
  <c r="E523" i="10"/>
  <c r="F523" i="10"/>
  <c r="G523" i="10"/>
  <c r="H523" i="10"/>
  <c r="I523" i="10"/>
  <c r="J523" i="10"/>
  <c r="K523" i="10"/>
  <c r="L523" i="10"/>
  <c r="M523" i="10"/>
  <c r="N523" i="10"/>
  <c r="O523" i="10"/>
  <c r="P523" i="10"/>
  <c r="Q523" i="10"/>
  <c r="R523" i="10"/>
  <c r="S523" i="10"/>
  <c r="T523" i="10"/>
  <c r="U523" i="10"/>
  <c r="V523" i="10"/>
  <c r="W523" i="10"/>
  <c r="X523" i="10"/>
  <c r="B535" i="10"/>
  <c r="C535" i="10"/>
  <c r="D535" i="10"/>
  <c r="E535" i="10"/>
  <c r="F535" i="10"/>
  <c r="G535" i="10"/>
  <c r="H535" i="10"/>
  <c r="I535" i="10"/>
  <c r="J535" i="10"/>
  <c r="K535" i="10"/>
  <c r="L535" i="10"/>
  <c r="M535" i="10"/>
  <c r="N535" i="10"/>
  <c r="O535" i="10"/>
  <c r="P535" i="10"/>
  <c r="Q535" i="10"/>
  <c r="R535" i="10"/>
  <c r="S535" i="10"/>
  <c r="T535" i="10"/>
  <c r="U535" i="10"/>
  <c r="V535" i="10"/>
  <c r="W535" i="10"/>
  <c r="X535" i="10"/>
  <c r="B531" i="10"/>
  <c r="C531" i="10"/>
  <c r="D531" i="10"/>
  <c r="E531" i="10"/>
  <c r="F531" i="10"/>
  <c r="G531" i="10"/>
  <c r="H531" i="10"/>
  <c r="I531" i="10"/>
  <c r="J531" i="10"/>
  <c r="K531" i="10"/>
  <c r="L531" i="10"/>
  <c r="M531" i="10"/>
  <c r="N531" i="10"/>
  <c r="O531" i="10"/>
  <c r="P531" i="10"/>
  <c r="Q531" i="10"/>
  <c r="R531" i="10"/>
  <c r="S531" i="10"/>
  <c r="T531" i="10"/>
  <c r="U531" i="10"/>
  <c r="V531" i="10"/>
  <c r="W531" i="10"/>
  <c r="X531" i="10"/>
  <c r="B534" i="10"/>
  <c r="C534" i="10"/>
  <c r="D534" i="10"/>
  <c r="E534" i="10"/>
  <c r="F534" i="10"/>
  <c r="G534" i="10"/>
  <c r="H534" i="10"/>
  <c r="I534" i="10"/>
  <c r="J534" i="10"/>
  <c r="K534" i="10"/>
  <c r="L534" i="10"/>
  <c r="M534" i="10"/>
  <c r="N534" i="10"/>
  <c r="O534" i="10"/>
  <c r="P534" i="10"/>
  <c r="Q534" i="10"/>
  <c r="R534" i="10"/>
  <c r="S534" i="10"/>
  <c r="T534" i="10"/>
  <c r="U534" i="10"/>
  <c r="V534" i="10"/>
  <c r="W534" i="10"/>
  <c r="X534" i="10"/>
  <c r="B529" i="10"/>
  <c r="C529" i="10"/>
  <c r="D529" i="10"/>
  <c r="E529" i="10"/>
  <c r="F529" i="10"/>
  <c r="G529" i="10"/>
  <c r="H529" i="10"/>
  <c r="I529" i="10"/>
  <c r="J529" i="10"/>
  <c r="K529" i="10"/>
  <c r="L529" i="10"/>
  <c r="M529" i="10"/>
  <c r="N529" i="10"/>
  <c r="O529" i="10"/>
  <c r="P529" i="10"/>
  <c r="Q529" i="10"/>
  <c r="R529" i="10"/>
  <c r="S529" i="10"/>
  <c r="T529" i="10"/>
  <c r="U529" i="10"/>
  <c r="V529" i="10"/>
  <c r="W529" i="10"/>
  <c r="X529" i="10"/>
  <c r="B539" i="10"/>
  <c r="C539" i="10"/>
  <c r="D539" i="10"/>
  <c r="E539" i="10"/>
  <c r="F539" i="10"/>
  <c r="G539" i="10"/>
  <c r="H539" i="10"/>
  <c r="I539" i="10"/>
  <c r="J539" i="10"/>
  <c r="K539" i="10"/>
  <c r="L539" i="10"/>
  <c r="M539" i="10"/>
  <c r="N539" i="10"/>
  <c r="O539" i="10"/>
  <c r="P539" i="10"/>
  <c r="Q539" i="10"/>
  <c r="R539" i="10"/>
  <c r="S539" i="10"/>
  <c r="T539" i="10"/>
  <c r="U539" i="10"/>
  <c r="V539" i="10"/>
  <c r="W539" i="10"/>
  <c r="X539" i="10"/>
  <c r="B540" i="10"/>
  <c r="C540" i="10"/>
  <c r="D540" i="10"/>
  <c r="E540" i="10"/>
  <c r="F540" i="10"/>
  <c r="G540" i="10"/>
  <c r="H540" i="10"/>
  <c r="I540" i="10"/>
  <c r="J540" i="10"/>
  <c r="K540" i="10"/>
  <c r="L540" i="10"/>
  <c r="M540" i="10"/>
  <c r="N540" i="10"/>
  <c r="O540" i="10"/>
  <c r="P540" i="10"/>
  <c r="Q540" i="10"/>
  <c r="R540" i="10"/>
  <c r="S540" i="10"/>
  <c r="T540" i="10"/>
  <c r="U540" i="10"/>
  <c r="V540" i="10"/>
  <c r="W540" i="10"/>
  <c r="X540" i="10"/>
  <c r="B547" i="10"/>
  <c r="C547" i="10"/>
  <c r="D547" i="10"/>
  <c r="E547" i="10"/>
  <c r="F547" i="10"/>
  <c r="G547" i="10"/>
  <c r="H547" i="10"/>
  <c r="I547" i="10"/>
  <c r="J547" i="10"/>
  <c r="K547" i="10"/>
  <c r="L547" i="10"/>
  <c r="M547" i="10"/>
  <c r="N547" i="10"/>
  <c r="O547" i="10"/>
  <c r="P547" i="10"/>
  <c r="Q547" i="10"/>
  <c r="R547" i="10"/>
  <c r="S547" i="10"/>
  <c r="T547" i="10"/>
  <c r="U547" i="10"/>
  <c r="V547" i="10"/>
  <c r="W547" i="10"/>
  <c r="X547" i="10"/>
  <c r="B550" i="10"/>
  <c r="C550" i="10"/>
  <c r="D550" i="10"/>
  <c r="E550" i="10"/>
  <c r="F550" i="10"/>
  <c r="G550" i="10"/>
  <c r="H550" i="10"/>
  <c r="I550" i="10"/>
  <c r="J550" i="10"/>
  <c r="K550" i="10"/>
  <c r="L550" i="10"/>
  <c r="M550" i="10"/>
  <c r="N550" i="10"/>
  <c r="O550" i="10"/>
  <c r="P550" i="10"/>
  <c r="Q550" i="10"/>
  <c r="R550" i="10"/>
  <c r="S550" i="10"/>
  <c r="T550" i="10"/>
  <c r="U550" i="10"/>
  <c r="V550" i="10"/>
  <c r="W550" i="10"/>
  <c r="X550" i="10"/>
  <c r="B552" i="10"/>
  <c r="C552" i="10"/>
  <c r="D552" i="10"/>
  <c r="E552" i="10"/>
  <c r="F552" i="10"/>
  <c r="G552" i="10"/>
  <c r="H552" i="10"/>
  <c r="I552" i="10"/>
  <c r="J552" i="10"/>
  <c r="K552" i="10"/>
  <c r="L552" i="10"/>
  <c r="M552" i="10"/>
  <c r="N552" i="10"/>
  <c r="O552" i="10"/>
  <c r="P552" i="10"/>
  <c r="Q552" i="10"/>
  <c r="R552" i="10"/>
  <c r="S552" i="10"/>
  <c r="T552" i="10"/>
  <c r="U552" i="10"/>
  <c r="V552" i="10"/>
  <c r="W552" i="10"/>
  <c r="X552" i="10"/>
  <c r="B548" i="10"/>
  <c r="C548" i="10"/>
  <c r="D548" i="10"/>
  <c r="E548" i="10"/>
  <c r="F548" i="10"/>
  <c r="G548" i="10"/>
  <c r="H548" i="10"/>
  <c r="I548" i="10"/>
  <c r="J548" i="10"/>
  <c r="K548" i="10"/>
  <c r="L548" i="10"/>
  <c r="M548" i="10"/>
  <c r="N548" i="10"/>
  <c r="O548" i="10"/>
  <c r="P548" i="10"/>
  <c r="Q548" i="10"/>
  <c r="R548" i="10"/>
  <c r="S548" i="10"/>
  <c r="T548" i="10"/>
  <c r="U548" i="10"/>
  <c r="V548" i="10"/>
  <c r="W548" i="10"/>
  <c r="X548" i="10"/>
  <c r="B549" i="10"/>
  <c r="C549" i="10"/>
  <c r="D549" i="10"/>
  <c r="E549" i="10"/>
  <c r="F549" i="10"/>
  <c r="G549" i="10"/>
  <c r="H549" i="10"/>
  <c r="I549" i="10"/>
  <c r="J549" i="10"/>
  <c r="K549" i="10"/>
  <c r="L549" i="10"/>
  <c r="M549" i="10"/>
  <c r="N549" i="10"/>
  <c r="O549" i="10"/>
  <c r="P549" i="10"/>
  <c r="Q549" i="10"/>
  <c r="R549" i="10"/>
  <c r="S549" i="10"/>
  <c r="T549" i="10"/>
  <c r="U549" i="10"/>
  <c r="V549" i="10"/>
  <c r="W549" i="10"/>
  <c r="X549" i="10"/>
  <c r="B556" i="10"/>
  <c r="C556" i="10"/>
  <c r="D556" i="10"/>
  <c r="E556" i="10"/>
  <c r="F556" i="10"/>
  <c r="G556" i="10"/>
  <c r="H556" i="10"/>
  <c r="I556" i="10"/>
  <c r="J556" i="10"/>
  <c r="K556" i="10"/>
  <c r="L556" i="10"/>
  <c r="M556" i="10"/>
  <c r="N556" i="10"/>
  <c r="O556" i="10"/>
  <c r="P556" i="10"/>
  <c r="Q556" i="10"/>
  <c r="R556" i="10"/>
  <c r="S556" i="10"/>
  <c r="T556" i="10"/>
  <c r="U556" i="10"/>
  <c r="V556" i="10"/>
  <c r="W556" i="10"/>
  <c r="X556" i="10"/>
  <c r="B554" i="10"/>
  <c r="C554" i="10"/>
  <c r="D554" i="10"/>
  <c r="E554" i="10"/>
  <c r="F554" i="10"/>
  <c r="G554" i="10"/>
  <c r="H554" i="10"/>
  <c r="I554" i="10"/>
  <c r="J554" i="10"/>
  <c r="K554" i="10"/>
  <c r="L554" i="10"/>
  <c r="M554" i="10"/>
  <c r="N554" i="10"/>
  <c r="O554" i="10"/>
  <c r="P554" i="10"/>
  <c r="Q554" i="10"/>
  <c r="R554" i="10"/>
  <c r="S554" i="10"/>
  <c r="T554" i="10"/>
  <c r="U554" i="10"/>
  <c r="V554" i="10"/>
  <c r="W554" i="10"/>
  <c r="X554" i="10"/>
  <c r="B555" i="10"/>
  <c r="C555" i="10"/>
  <c r="D555" i="10"/>
  <c r="E555" i="10"/>
  <c r="F555" i="10"/>
  <c r="G555" i="10"/>
  <c r="H555" i="10"/>
  <c r="I555" i="10"/>
  <c r="J555" i="10"/>
  <c r="K555" i="10"/>
  <c r="L555" i="10"/>
  <c r="M555" i="10"/>
  <c r="N555" i="10"/>
  <c r="O555" i="10"/>
  <c r="P555" i="10"/>
  <c r="Q555" i="10"/>
  <c r="R555" i="10"/>
  <c r="S555" i="10"/>
  <c r="T555" i="10"/>
  <c r="U555" i="10"/>
  <c r="V555" i="10"/>
  <c r="W555" i="10"/>
  <c r="X555" i="10"/>
  <c r="B558" i="10"/>
  <c r="C558" i="10"/>
  <c r="D558" i="10"/>
  <c r="E558" i="10"/>
  <c r="F558" i="10"/>
  <c r="G558" i="10"/>
  <c r="H558" i="10"/>
  <c r="I558" i="10"/>
  <c r="J558" i="10"/>
  <c r="K558" i="10"/>
  <c r="L558" i="10"/>
  <c r="M558" i="10"/>
  <c r="N558" i="10"/>
  <c r="O558" i="10"/>
  <c r="P558" i="10"/>
  <c r="Q558" i="10"/>
  <c r="R558" i="10"/>
  <c r="S558" i="10"/>
  <c r="T558" i="10"/>
  <c r="U558" i="10"/>
  <c r="V558" i="10"/>
  <c r="W558" i="10"/>
  <c r="X558" i="10"/>
  <c r="B557" i="10"/>
  <c r="C557" i="10"/>
  <c r="D557" i="10"/>
  <c r="E557" i="10"/>
  <c r="F557" i="10"/>
  <c r="G557" i="10"/>
  <c r="H557" i="10"/>
  <c r="I557" i="10"/>
  <c r="J557" i="10"/>
  <c r="K557" i="10"/>
  <c r="L557" i="10"/>
  <c r="M557" i="10"/>
  <c r="N557" i="10"/>
  <c r="O557" i="10"/>
  <c r="P557" i="10"/>
  <c r="Q557" i="10"/>
  <c r="R557" i="10"/>
  <c r="S557" i="10"/>
  <c r="T557" i="10"/>
  <c r="U557" i="10"/>
  <c r="V557" i="10"/>
  <c r="W557" i="10"/>
  <c r="X557" i="10"/>
  <c r="B560" i="10"/>
  <c r="C560" i="10"/>
  <c r="D560" i="10"/>
  <c r="E560" i="10"/>
  <c r="F560" i="10"/>
  <c r="G560" i="10"/>
  <c r="H560" i="10"/>
  <c r="I560" i="10"/>
  <c r="J560" i="10"/>
  <c r="K560" i="10"/>
  <c r="L560" i="10"/>
  <c r="M560" i="10"/>
  <c r="N560" i="10"/>
  <c r="O560" i="10"/>
  <c r="P560" i="10"/>
  <c r="Q560" i="10"/>
  <c r="R560" i="10"/>
  <c r="S560" i="10"/>
  <c r="T560" i="10"/>
  <c r="U560" i="10"/>
  <c r="V560" i="10"/>
  <c r="W560" i="10"/>
  <c r="X560" i="10"/>
  <c r="C7" i="10"/>
  <c r="D7" i="10"/>
  <c r="E7" i="10"/>
  <c r="F7" i="10"/>
  <c r="G7" i="10"/>
  <c r="H7" i="10"/>
  <c r="I7" i="10"/>
  <c r="J7" i="10"/>
  <c r="K7" i="10"/>
  <c r="L7" i="10"/>
  <c r="M7" i="10"/>
  <c r="N7" i="10"/>
  <c r="O7" i="10"/>
  <c r="P7" i="10"/>
  <c r="Q7" i="10"/>
  <c r="R7" i="10"/>
  <c r="S7" i="10"/>
  <c r="T7" i="10"/>
  <c r="U7" i="10"/>
  <c r="V7" i="10"/>
  <c r="W7" i="10"/>
  <c r="X7" i="10"/>
  <c r="B7" i="10"/>
  <c r="B23"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AC23" i="10"/>
  <c r="AD23" i="10"/>
  <c r="AE23" i="10"/>
  <c r="AF23" i="10"/>
  <c r="AG23" i="10"/>
  <c r="AH23" i="10"/>
  <c r="AI23" i="10"/>
  <c r="AJ23" i="10"/>
  <c r="AK23"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B32"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B36" i="10"/>
  <c r="C36" i="10"/>
  <c r="D36" i="10"/>
  <c r="E36" i="10"/>
  <c r="F36" i="10"/>
  <c r="G36" i="10"/>
  <c r="H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B38"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B41"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B45"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B56" i="10"/>
  <c r="C56" i="10"/>
  <c r="D56" i="10"/>
  <c r="E56" i="10"/>
  <c r="F56" i="10"/>
  <c r="G56" i="10"/>
  <c r="H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B57"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B66" i="10"/>
  <c r="C66" i="10"/>
  <c r="D66" i="10"/>
  <c r="E66" i="10"/>
  <c r="F66" i="10"/>
  <c r="G66" i="10"/>
  <c r="H66" i="10"/>
  <c r="I66" i="10"/>
  <c r="J66" i="10"/>
  <c r="K66" i="10"/>
  <c r="L66" i="10"/>
  <c r="M66" i="10"/>
  <c r="N66" i="10"/>
  <c r="O66" i="10"/>
  <c r="P66" i="10"/>
  <c r="Q66" i="10"/>
  <c r="R66" i="10"/>
  <c r="S66" i="10"/>
  <c r="T66" i="10"/>
  <c r="U66" i="10"/>
  <c r="V66" i="10"/>
  <c r="W66" i="10"/>
  <c r="X66" i="10"/>
  <c r="Y66" i="10"/>
  <c r="Z66" i="10"/>
  <c r="AA66" i="10"/>
  <c r="AB66" i="10"/>
  <c r="AC66" i="10"/>
  <c r="AD66" i="10"/>
  <c r="AE66" i="10"/>
  <c r="AF66" i="10"/>
  <c r="AG66" i="10"/>
  <c r="AH66" i="10"/>
  <c r="AI66" i="10"/>
  <c r="AJ66" i="10"/>
  <c r="AK66" i="10"/>
  <c r="B67" i="10"/>
  <c r="C67" i="10"/>
  <c r="D67" i="10"/>
  <c r="E67" i="10"/>
  <c r="F67" i="10"/>
  <c r="G67" i="10"/>
  <c r="H67" i="10"/>
  <c r="I67" i="10"/>
  <c r="J67" i="10"/>
  <c r="K67" i="10"/>
  <c r="L67" i="10"/>
  <c r="M67" i="10"/>
  <c r="N67" i="10"/>
  <c r="O67" i="10"/>
  <c r="P67" i="10"/>
  <c r="Q67" i="10"/>
  <c r="R67" i="10"/>
  <c r="S67" i="10"/>
  <c r="T67" i="10"/>
  <c r="U67" i="10"/>
  <c r="V67" i="10"/>
  <c r="W67" i="10"/>
  <c r="X67" i="10"/>
  <c r="Y67" i="10"/>
  <c r="Z67" i="10"/>
  <c r="AA67" i="10"/>
  <c r="AB67" i="10"/>
  <c r="AC67" i="10"/>
  <c r="AD67" i="10"/>
  <c r="AE67" i="10"/>
  <c r="AF67" i="10"/>
  <c r="AG67" i="10"/>
  <c r="AH67" i="10"/>
  <c r="AI67" i="10"/>
  <c r="AJ67" i="10"/>
  <c r="AK67" i="10"/>
  <c r="B71" i="10"/>
  <c r="C71" i="10"/>
  <c r="D71" i="10"/>
  <c r="E71" i="10"/>
  <c r="F71" i="10"/>
  <c r="G71" i="10"/>
  <c r="H71" i="10"/>
  <c r="I71" i="10"/>
  <c r="J71" i="10"/>
  <c r="K71" i="10"/>
  <c r="L71" i="10"/>
  <c r="M71" i="10"/>
  <c r="N71" i="10"/>
  <c r="O71" i="10"/>
  <c r="P71" i="10"/>
  <c r="Q71" i="10"/>
  <c r="R71" i="10"/>
  <c r="S71" i="10"/>
  <c r="T71" i="10"/>
  <c r="U71" i="10"/>
  <c r="V71" i="10"/>
  <c r="W71" i="10"/>
  <c r="X71" i="10"/>
  <c r="Y71" i="10"/>
  <c r="Z71" i="10"/>
  <c r="AA71" i="10"/>
  <c r="AB71" i="10"/>
  <c r="AC71" i="10"/>
  <c r="AD71" i="10"/>
  <c r="AE71" i="10"/>
  <c r="AF71" i="10"/>
  <c r="AG71" i="10"/>
  <c r="AH71" i="10"/>
  <c r="AI71" i="10"/>
  <c r="AJ71" i="10"/>
  <c r="AK71" i="10"/>
  <c r="B74" i="10"/>
  <c r="C74" i="10"/>
  <c r="D74" i="10"/>
  <c r="E74" i="10"/>
  <c r="F74" i="10"/>
  <c r="G74" i="10"/>
  <c r="H74" i="10"/>
  <c r="I74" i="10"/>
  <c r="J74" i="10"/>
  <c r="K74" i="10"/>
  <c r="L74" i="10"/>
  <c r="M74" i="10"/>
  <c r="N74" i="10"/>
  <c r="O74" i="10"/>
  <c r="P74" i="10"/>
  <c r="Q74" i="10"/>
  <c r="R74" i="10"/>
  <c r="S74" i="10"/>
  <c r="T74" i="10"/>
  <c r="U74" i="10"/>
  <c r="V74" i="10"/>
  <c r="W74" i="10"/>
  <c r="X74" i="10"/>
  <c r="Y74" i="10"/>
  <c r="Z74" i="10"/>
  <c r="AA74" i="10"/>
  <c r="AB74" i="10"/>
  <c r="AC74" i="10"/>
  <c r="AD74" i="10"/>
  <c r="AE74" i="10"/>
  <c r="AF74" i="10"/>
  <c r="AG74" i="10"/>
  <c r="AH74" i="10"/>
  <c r="AI74" i="10"/>
  <c r="AJ74" i="10"/>
  <c r="AK74" i="10"/>
  <c r="B75" i="10"/>
  <c r="C75" i="10"/>
  <c r="D75" i="10"/>
  <c r="E75" i="10"/>
  <c r="F75" i="10"/>
  <c r="G75" i="10"/>
  <c r="H75" i="10"/>
  <c r="I75" i="10"/>
  <c r="J75" i="10"/>
  <c r="K75" i="10"/>
  <c r="L75" i="10"/>
  <c r="M75" i="10"/>
  <c r="N75" i="10"/>
  <c r="O75" i="10"/>
  <c r="P75" i="10"/>
  <c r="Q75" i="10"/>
  <c r="R75" i="10"/>
  <c r="S75" i="10"/>
  <c r="T75" i="10"/>
  <c r="U75" i="10"/>
  <c r="V75" i="10"/>
  <c r="W75" i="10"/>
  <c r="X75" i="10"/>
  <c r="Y75" i="10"/>
  <c r="Z75" i="10"/>
  <c r="AA75" i="10"/>
  <c r="AB75" i="10"/>
  <c r="AC75" i="10"/>
  <c r="AD75" i="10"/>
  <c r="AE75" i="10"/>
  <c r="AF75" i="10"/>
  <c r="AG75" i="10"/>
  <c r="AH75" i="10"/>
  <c r="AI75" i="10"/>
  <c r="AJ75" i="10"/>
  <c r="AK75" i="10"/>
  <c r="B113" i="10"/>
  <c r="C113" i="10"/>
  <c r="D113" i="10"/>
  <c r="E113" i="10"/>
  <c r="F113" i="10"/>
  <c r="G113" i="10"/>
  <c r="H113" i="10"/>
  <c r="I113" i="10"/>
  <c r="J113" i="10"/>
  <c r="K113" i="10"/>
  <c r="L113" i="10"/>
  <c r="M113" i="10"/>
  <c r="N113" i="10"/>
  <c r="O113" i="10"/>
  <c r="P113" i="10"/>
  <c r="Q113" i="10"/>
  <c r="R113" i="10"/>
  <c r="S113" i="10"/>
  <c r="T113" i="10"/>
  <c r="U113" i="10"/>
  <c r="V113" i="10"/>
  <c r="W113" i="10"/>
  <c r="X113" i="10"/>
  <c r="Y113" i="10"/>
  <c r="Z113" i="10"/>
  <c r="AA113" i="10"/>
  <c r="AB113" i="10"/>
  <c r="AC113" i="10"/>
  <c r="AD113" i="10"/>
  <c r="AE113" i="10"/>
  <c r="AF113" i="10"/>
  <c r="AG113" i="10"/>
  <c r="AH113" i="10"/>
  <c r="AI113" i="10"/>
  <c r="AJ113" i="10"/>
  <c r="AK113" i="10"/>
  <c r="B149" i="10"/>
  <c r="C149" i="10"/>
  <c r="D149" i="10"/>
  <c r="E149" i="10"/>
  <c r="F149" i="10"/>
  <c r="G149" i="10"/>
  <c r="H149" i="10"/>
  <c r="I149" i="10"/>
  <c r="J149" i="10"/>
  <c r="K149" i="10"/>
  <c r="L149" i="10"/>
  <c r="M149" i="10"/>
  <c r="N149" i="10"/>
  <c r="O149" i="10"/>
  <c r="P149" i="10"/>
  <c r="Q149" i="10"/>
  <c r="R149" i="10"/>
  <c r="S149" i="10"/>
  <c r="T149" i="10"/>
  <c r="U149" i="10"/>
  <c r="V149" i="10"/>
  <c r="W149" i="10"/>
  <c r="X149" i="10"/>
  <c r="Y149" i="10"/>
  <c r="Z149" i="10"/>
  <c r="AA149" i="10"/>
  <c r="AB149" i="10"/>
  <c r="AC149" i="10"/>
  <c r="AD149" i="10"/>
  <c r="AE149" i="10"/>
  <c r="AF149" i="10"/>
  <c r="AG149" i="10"/>
  <c r="AH149" i="10"/>
  <c r="AI149" i="10"/>
  <c r="AJ149" i="10"/>
  <c r="AK149" i="10"/>
  <c r="B175" i="10"/>
  <c r="C175" i="10"/>
  <c r="D175" i="10"/>
  <c r="E175" i="10"/>
  <c r="F175" i="10"/>
  <c r="G175" i="10"/>
  <c r="H175" i="10"/>
  <c r="I175" i="10"/>
  <c r="J175" i="10"/>
  <c r="K175" i="10"/>
  <c r="L175" i="10"/>
  <c r="M175" i="10"/>
  <c r="N175" i="10"/>
  <c r="O175" i="10"/>
  <c r="P175" i="10"/>
  <c r="Q175" i="10"/>
  <c r="R175" i="10"/>
  <c r="S175" i="10"/>
  <c r="T175" i="10"/>
  <c r="U175" i="10"/>
  <c r="V175" i="10"/>
  <c r="W175" i="10"/>
  <c r="X175" i="10"/>
  <c r="Y175" i="10"/>
  <c r="Z175" i="10"/>
  <c r="AA175" i="10"/>
  <c r="AB175" i="10"/>
  <c r="AC175" i="10"/>
  <c r="AD175" i="10"/>
  <c r="AE175" i="10"/>
  <c r="AF175" i="10"/>
  <c r="AG175" i="10"/>
  <c r="AH175" i="10"/>
  <c r="AI175" i="10"/>
  <c r="AJ175" i="10"/>
  <c r="AK175" i="10"/>
  <c r="B214" i="10"/>
  <c r="C214" i="10"/>
  <c r="D214" i="10"/>
  <c r="E214" i="10"/>
  <c r="F214" i="10"/>
  <c r="G214" i="10"/>
  <c r="H214" i="10"/>
  <c r="I214" i="10"/>
  <c r="J214" i="10"/>
  <c r="K214" i="10"/>
  <c r="L214" i="10"/>
  <c r="M214" i="10"/>
  <c r="N214" i="10"/>
  <c r="O214" i="10"/>
  <c r="P214" i="10"/>
  <c r="Q214" i="10"/>
  <c r="R214" i="10"/>
  <c r="S214" i="10"/>
  <c r="T214" i="10"/>
  <c r="U214" i="10"/>
  <c r="V214" i="10"/>
  <c r="W214" i="10"/>
  <c r="X214" i="10"/>
  <c r="Y214" i="10"/>
  <c r="Z214" i="10"/>
  <c r="AA214" i="10"/>
  <c r="AB214" i="10"/>
  <c r="AC214" i="10"/>
  <c r="AD214" i="10"/>
  <c r="AE214" i="10"/>
  <c r="AF214" i="10"/>
  <c r="AG214" i="10"/>
  <c r="AH214" i="10"/>
  <c r="AI214" i="10"/>
  <c r="AJ214" i="10"/>
  <c r="AK214" i="10"/>
  <c r="B247" i="10"/>
  <c r="C247" i="10"/>
  <c r="D247" i="10"/>
  <c r="E247" i="10"/>
  <c r="F247" i="10"/>
  <c r="G247" i="10"/>
  <c r="H247" i="10"/>
  <c r="I247" i="10"/>
  <c r="J247" i="10"/>
  <c r="K247" i="10"/>
  <c r="L247" i="10"/>
  <c r="M247" i="10"/>
  <c r="N247" i="10"/>
  <c r="O247" i="10"/>
  <c r="P247" i="10"/>
  <c r="Q247" i="10"/>
  <c r="R247" i="10"/>
  <c r="S247" i="10"/>
  <c r="T247" i="10"/>
  <c r="U247" i="10"/>
  <c r="V247" i="10"/>
  <c r="W247" i="10"/>
  <c r="X247" i="10"/>
  <c r="Y247" i="10"/>
  <c r="Z247" i="10"/>
  <c r="AA247" i="10"/>
  <c r="AB247" i="10"/>
  <c r="AC247" i="10"/>
  <c r="AD247" i="10"/>
  <c r="AE247" i="10"/>
  <c r="AF247" i="10"/>
  <c r="AG247" i="10"/>
  <c r="AH247" i="10"/>
  <c r="AI247" i="10"/>
  <c r="AJ247" i="10"/>
  <c r="AK247" i="10"/>
  <c r="B267" i="10"/>
  <c r="C267" i="10"/>
  <c r="D267" i="10"/>
  <c r="E267" i="10"/>
  <c r="F267" i="10"/>
  <c r="G267" i="10"/>
  <c r="H267" i="10"/>
  <c r="I267" i="10"/>
  <c r="J267" i="10"/>
  <c r="K267" i="10"/>
  <c r="L267" i="10"/>
  <c r="M267" i="10"/>
  <c r="N267" i="10"/>
  <c r="O267" i="10"/>
  <c r="P267" i="10"/>
  <c r="Q267" i="10"/>
  <c r="R267" i="10"/>
  <c r="S267" i="10"/>
  <c r="T267" i="10"/>
  <c r="U267" i="10"/>
  <c r="V267" i="10"/>
  <c r="W267" i="10"/>
  <c r="X267" i="10"/>
  <c r="Y267" i="10"/>
  <c r="Z267" i="10"/>
  <c r="AA267" i="10"/>
  <c r="AB267" i="10"/>
  <c r="AC267" i="10"/>
  <c r="AD267" i="10"/>
  <c r="AE267" i="10"/>
  <c r="AF267" i="10"/>
  <c r="AG267" i="10"/>
  <c r="AH267" i="10"/>
  <c r="AI267" i="10"/>
  <c r="AJ267" i="10"/>
  <c r="AK267" i="10"/>
  <c r="B279" i="10"/>
  <c r="C279" i="10"/>
  <c r="D279" i="10"/>
  <c r="E279" i="10"/>
  <c r="F279" i="10"/>
  <c r="G279" i="10"/>
  <c r="H279" i="10"/>
  <c r="I279" i="10"/>
  <c r="J279" i="10"/>
  <c r="K279" i="10"/>
  <c r="L279" i="10"/>
  <c r="M279" i="10"/>
  <c r="N279" i="10"/>
  <c r="O279" i="10"/>
  <c r="P279" i="10"/>
  <c r="Q279" i="10"/>
  <c r="R279" i="10"/>
  <c r="S279" i="10"/>
  <c r="T279" i="10"/>
  <c r="U279" i="10"/>
  <c r="V279" i="10"/>
  <c r="W279" i="10"/>
  <c r="X279" i="10"/>
  <c r="Y279" i="10"/>
  <c r="Z279" i="10"/>
  <c r="AA279" i="10"/>
  <c r="AB279" i="10"/>
  <c r="AC279" i="10"/>
  <c r="AD279" i="10"/>
  <c r="AE279" i="10"/>
  <c r="AF279" i="10"/>
  <c r="AG279" i="10"/>
  <c r="AH279" i="10"/>
  <c r="AI279" i="10"/>
  <c r="AJ279" i="10"/>
  <c r="AK279" i="10"/>
  <c r="B296" i="10"/>
  <c r="C296" i="10"/>
  <c r="D296" i="10"/>
  <c r="E296" i="10"/>
  <c r="F296" i="10"/>
  <c r="G296" i="10"/>
  <c r="H296" i="10"/>
  <c r="I296" i="10"/>
  <c r="J296" i="10"/>
  <c r="K296" i="10"/>
  <c r="L296" i="10"/>
  <c r="M296" i="10"/>
  <c r="N296" i="10"/>
  <c r="O296" i="10"/>
  <c r="P296" i="10"/>
  <c r="Q296" i="10"/>
  <c r="R296" i="10"/>
  <c r="S296" i="10"/>
  <c r="T296" i="10"/>
  <c r="U296" i="10"/>
  <c r="V296" i="10"/>
  <c r="W296" i="10"/>
  <c r="X296" i="10"/>
  <c r="Y296" i="10"/>
  <c r="Z296" i="10"/>
  <c r="AA296" i="10"/>
  <c r="AB296" i="10"/>
  <c r="AC296" i="10"/>
  <c r="AD296" i="10"/>
  <c r="AE296" i="10"/>
  <c r="AF296" i="10"/>
  <c r="AG296" i="10"/>
  <c r="AH296" i="10"/>
  <c r="AI296" i="10"/>
  <c r="AJ296" i="10"/>
  <c r="AK296" i="10"/>
  <c r="B328" i="10"/>
  <c r="C328" i="10"/>
  <c r="D328" i="10"/>
  <c r="E328" i="10"/>
  <c r="F328" i="10"/>
  <c r="G328" i="10"/>
  <c r="H328" i="10"/>
  <c r="I328" i="10"/>
  <c r="J328" i="10"/>
  <c r="K328" i="10"/>
  <c r="L328" i="10"/>
  <c r="M328" i="10"/>
  <c r="N328" i="10"/>
  <c r="O328" i="10"/>
  <c r="P328" i="10"/>
  <c r="Q328" i="10"/>
  <c r="R328" i="10"/>
  <c r="S328" i="10"/>
  <c r="T328" i="10"/>
  <c r="U328" i="10"/>
  <c r="V328" i="10"/>
  <c r="W328" i="10"/>
  <c r="X328" i="10"/>
  <c r="Y328" i="10"/>
  <c r="Z328" i="10"/>
  <c r="AA328" i="10"/>
  <c r="AB328" i="10"/>
  <c r="AC328" i="10"/>
  <c r="AD328" i="10"/>
  <c r="AE328" i="10"/>
  <c r="AF328" i="10"/>
  <c r="AG328" i="10"/>
  <c r="AH328" i="10"/>
  <c r="AI328" i="10"/>
  <c r="AJ328" i="10"/>
  <c r="AK328" i="10"/>
  <c r="B354" i="10"/>
  <c r="C354" i="10"/>
  <c r="D354" i="10"/>
  <c r="E354" i="10"/>
  <c r="F354" i="10"/>
  <c r="G354" i="10"/>
  <c r="H354" i="10"/>
  <c r="I354" i="10"/>
  <c r="J354" i="10"/>
  <c r="K354" i="10"/>
  <c r="L354" i="10"/>
  <c r="M354" i="10"/>
  <c r="N354" i="10"/>
  <c r="O354" i="10"/>
  <c r="P354" i="10"/>
  <c r="Q354" i="10"/>
  <c r="R354" i="10"/>
  <c r="S354" i="10"/>
  <c r="T354" i="10"/>
  <c r="U354" i="10"/>
  <c r="V354" i="10"/>
  <c r="W354" i="10"/>
  <c r="X354" i="10"/>
  <c r="Y354" i="10"/>
  <c r="Z354" i="10"/>
  <c r="AA354" i="10"/>
  <c r="AB354" i="10"/>
  <c r="AC354" i="10"/>
  <c r="AD354" i="10"/>
  <c r="AE354" i="10"/>
  <c r="AF354" i="10"/>
  <c r="AG354" i="10"/>
  <c r="AH354" i="10"/>
  <c r="AI354" i="10"/>
  <c r="AJ354" i="10"/>
  <c r="AK354" i="10"/>
  <c r="B386" i="10"/>
  <c r="C386" i="10"/>
  <c r="D386" i="10"/>
  <c r="E386" i="10"/>
  <c r="F386" i="10"/>
  <c r="G386" i="10"/>
  <c r="H386" i="10"/>
  <c r="I386" i="10"/>
  <c r="J386" i="10"/>
  <c r="K386" i="10"/>
  <c r="L386" i="10"/>
  <c r="M386" i="10"/>
  <c r="N386" i="10"/>
  <c r="O386" i="10"/>
  <c r="P386" i="10"/>
  <c r="Q386" i="10"/>
  <c r="R386" i="10"/>
  <c r="S386" i="10"/>
  <c r="T386" i="10"/>
  <c r="U386" i="10"/>
  <c r="V386" i="10"/>
  <c r="W386" i="10"/>
  <c r="X386" i="10"/>
  <c r="Y386" i="10"/>
  <c r="Z386" i="10"/>
  <c r="AA386" i="10"/>
  <c r="AB386" i="10"/>
  <c r="AC386" i="10"/>
  <c r="AD386" i="10"/>
  <c r="AE386" i="10"/>
  <c r="AF386" i="10"/>
  <c r="AG386" i="10"/>
  <c r="AH386" i="10"/>
  <c r="AI386" i="10"/>
  <c r="AJ386" i="10"/>
  <c r="AK386" i="10"/>
  <c r="B448" i="10"/>
  <c r="C448" i="10"/>
  <c r="D448" i="10"/>
  <c r="E448" i="10"/>
  <c r="F448" i="10"/>
  <c r="G448" i="10"/>
  <c r="H448" i="10"/>
  <c r="I448" i="10"/>
  <c r="J448" i="10"/>
  <c r="K448" i="10"/>
  <c r="L448" i="10"/>
  <c r="M448" i="10"/>
  <c r="N448" i="10"/>
  <c r="O448" i="10"/>
  <c r="P448" i="10"/>
  <c r="Q448" i="10"/>
  <c r="R448" i="10"/>
  <c r="S448" i="10"/>
  <c r="T448" i="10"/>
  <c r="U448" i="10"/>
  <c r="V448" i="10"/>
  <c r="W448" i="10"/>
  <c r="X448" i="10"/>
  <c r="Y448" i="10"/>
  <c r="Z448" i="10"/>
  <c r="AA448" i="10"/>
  <c r="AB448" i="10"/>
  <c r="AC448" i="10"/>
  <c r="AD448" i="10"/>
  <c r="AE448" i="10"/>
  <c r="AF448" i="10"/>
  <c r="AG448" i="10"/>
  <c r="AH448" i="10"/>
  <c r="AI448" i="10"/>
  <c r="AJ448" i="10"/>
  <c r="AK448" i="10"/>
  <c r="B449" i="10"/>
  <c r="C449" i="10"/>
  <c r="D449" i="10"/>
  <c r="E449" i="10"/>
  <c r="F449" i="10"/>
  <c r="G449" i="10"/>
  <c r="H449" i="10"/>
  <c r="I449" i="10"/>
  <c r="J449" i="10"/>
  <c r="K449" i="10"/>
  <c r="L449" i="10"/>
  <c r="M449" i="10"/>
  <c r="N449" i="10"/>
  <c r="O449" i="10"/>
  <c r="P449" i="10"/>
  <c r="Q449" i="10"/>
  <c r="R449" i="10"/>
  <c r="S449" i="10"/>
  <c r="T449" i="10"/>
  <c r="U449" i="10"/>
  <c r="V449" i="10"/>
  <c r="W449" i="10"/>
  <c r="X449" i="10"/>
  <c r="Y449" i="10"/>
  <c r="Z449" i="10"/>
  <c r="AA449" i="10"/>
  <c r="AB449" i="10"/>
  <c r="AC449" i="10"/>
  <c r="AD449" i="10"/>
  <c r="AE449" i="10"/>
  <c r="AF449" i="10"/>
  <c r="AG449" i="10"/>
  <c r="AH449" i="10"/>
  <c r="AI449" i="10"/>
  <c r="AJ449" i="10"/>
  <c r="AK449" i="10"/>
  <c r="B524" i="10"/>
  <c r="C524" i="10"/>
  <c r="D524" i="10"/>
  <c r="E524" i="10"/>
  <c r="F524" i="10"/>
  <c r="G524" i="10"/>
  <c r="H524" i="10"/>
  <c r="I524" i="10"/>
  <c r="J524" i="10"/>
  <c r="K524" i="10"/>
  <c r="L524" i="10"/>
  <c r="M524" i="10"/>
  <c r="N524" i="10"/>
  <c r="O524" i="10"/>
  <c r="P524" i="10"/>
  <c r="Q524" i="10"/>
  <c r="R524" i="10"/>
  <c r="S524" i="10"/>
  <c r="T524" i="10"/>
  <c r="U524" i="10"/>
  <c r="V524" i="10"/>
  <c r="W524" i="10"/>
  <c r="X524" i="10"/>
  <c r="Y524" i="10"/>
  <c r="Z524" i="10"/>
  <c r="AA524" i="10"/>
  <c r="AB524" i="10"/>
  <c r="AC524" i="10"/>
  <c r="AD524" i="10"/>
  <c r="AE524" i="10"/>
  <c r="AF524" i="10"/>
  <c r="AG524" i="10"/>
  <c r="AH524" i="10"/>
  <c r="AI524" i="10"/>
  <c r="AJ524" i="10"/>
  <c r="AK524" i="10"/>
  <c r="B563" i="10"/>
  <c r="C563" i="10"/>
  <c r="E563" i="10"/>
  <c r="F563" i="10"/>
  <c r="G563" i="10"/>
  <c r="H563" i="10"/>
  <c r="I563" i="10"/>
  <c r="J563" i="10"/>
  <c r="K563" i="10"/>
  <c r="L563" i="10"/>
  <c r="M563" i="10"/>
  <c r="N563" i="10"/>
  <c r="O563" i="10"/>
  <c r="P563" i="10"/>
  <c r="Q563" i="10"/>
  <c r="R563" i="10"/>
  <c r="S563" i="10"/>
  <c r="T563" i="10"/>
  <c r="U563" i="10"/>
  <c r="V563" i="10"/>
  <c r="W563" i="10"/>
  <c r="X563" i="10"/>
  <c r="Y563" i="10"/>
  <c r="Z563" i="10"/>
  <c r="AA563" i="10"/>
  <c r="AB563" i="10"/>
  <c r="AC563" i="10"/>
  <c r="AD563" i="10"/>
  <c r="AE563" i="10"/>
  <c r="AF563" i="10"/>
  <c r="AG563" i="10"/>
  <c r="AH563" i="10"/>
  <c r="AI563" i="10"/>
  <c r="AJ563" i="10"/>
  <c r="AK56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B14" i="10"/>
  <c r="B18"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B47"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B64" i="10"/>
  <c r="C64" i="10"/>
  <c r="D64" i="10"/>
  <c r="E64" i="10"/>
  <c r="F64" i="10"/>
  <c r="G64" i="10"/>
  <c r="H64" i="10"/>
  <c r="I64" i="10"/>
  <c r="J64" i="10"/>
  <c r="K64" i="10"/>
  <c r="L64" i="10"/>
  <c r="M64" i="10"/>
  <c r="N64" i="10"/>
  <c r="O64" i="10"/>
  <c r="P64" i="10"/>
  <c r="Q64" i="10"/>
  <c r="R64" i="10"/>
  <c r="S64" i="10"/>
  <c r="T64" i="10"/>
  <c r="U64" i="10"/>
  <c r="V64" i="10"/>
  <c r="W64" i="10"/>
  <c r="X64" i="10"/>
  <c r="Y64" i="10"/>
  <c r="Z64" i="10"/>
  <c r="AA64" i="10"/>
  <c r="AB64" i="10"/>
  <c r="AC64" i="10"/>
  <c r="AD64" i="10"/>
  <c r="AE64" i="10"/>
  <c r="AF64" i="10"/>
  <c r="AG64" i="10"/>
  <c r="AH64" i="10"/>
  <c r="AI64" i="10"/>
  <c r="AJ64" i="10"/>
  <c r="AK64" i="10"/>
  <c r="B83" i="10"/>
  <c r="C83" i="10"/>
  <c r="D83" i="10"/>
  <c r="E83" i="10"/>
  <c r="F83" i="10"/>
  <c r="G83" i="10"/>
  <c r="H83" i="10"/>
  <c r="I83" i="10"/>
  <c r="J83" i="10"/>
  <c r="K83" i="10"/>
  <c r="L83" i="10"/>
  <c r="M83" i="10"/>
  <c r="N83" i="10"/>
  <c r="O83" i="10"/>
  <c r="P83" i="10"/>
  <c r="Q83" i="10"/>
  <c r="R83" i="10"/>
  <c r="S83" i="10"/>
  <c r="T83" i="10"/>
  <c r="U83" i="10"/>
  <c r="V83" i="10"/>
  <c r="W83" i="10"/>
  <c r="X83" i="10"/>
  <c r="Y83" i="10"/>
  <c r="Z83" i="10"/>
  <c r="AA83" i="10"/>
  <c r="AB83" i="10"/>
  <c r="AC83" i="10"/>
  <c r="AD83" i="10"/>
  <c r="AE83" i="10"/>
  <c r="AF83" i="10"/>
  <c r="AG83" i="10"/>
  <c r="AH83" i="10"/>
  <c r="AI83" i="10"/>
  <c r="AJ83" i="10"/>
  <c r="AK83" i="10"/>
  <c r="B93" i="10"/>
  <c r="C93" i="10"/>
  <c r="D93" i="10"/>
  <c r="E93" i="10"/>
  <c r="F93" i="10"/>
  <c r="G93" i="10"/>
  <c r="H93" i="10"/>
  <c r="I93" i="10"/>
  <c r="J93" i="10"/>
  <c r="K93" i="10"/>
  <c r="L93" i="10"/>
  <c r="M93" i="10"/>
  <c r="N93" i="10"/>
  <c r="O93" i="10"/>
  <c r="P93" i="10"/>
  <c r="Q93" i="10"/>
  <c r="R93" i="10"/>
  <c r="S93" i="10"/>
  <c r="T93" i="10"/>
  <c r="U93" i="10"/>
  <c r="V93" i="10"/>
  <c r="W93" i="10"/>
  <c r="X93" i="10"/>
  <c r="Y93" i="10"/>
  <c r="Z93" i="10"/>
  <c r="AA93" i="10"/>
  <c r="AB93" i="10"/>
  <c r="AC93" i="10"/>
  <c r="AD93" i="10"/>
  <c r="AE93" i="10"/>
  <c r="AF93" i="10"/>
  <c r="AG93" i="10"/>
  <c r="AH93" i="10"/>
  <c r="AI93" i="10"/>
  <c r="AJ93" i="10"/>
  <c r="AK93" i="10"/>
  <c r="B123" i="10"/>
  <c r="C123" i="10"/>
  <c r="D123" i="10"/>
  <c r="E123" i="10"/>
  <c r="F123" i="10"/>
  <c r="G123" i="10"/>
  <c r="H123" i="10"/>
  <c r="I123" i="10"/>
  <c r="J123" i="10"/>
  <c r="K123" i="10"/>
  <c r="L123" i="10"/>
  <c r="M123" i="10"/>
  <c r="N123" i="10"/>
  <c r="O123" i="10"/>
  <c r="P123" i="10"/>
  <c r="Q123" i="10"/>
  <c r="R123" i="10"/>
  <c r="S123" i="10"/>
  <c r="T123" i="10"/>
  <c r="U123" i="10"/>
  <c r="V123" i="10"/>
  <c r="W123" i="10"/>
  <c r="X123" i="10"/>
  <c r="Y123" i="10"/>
  <c r="Z123" i="10"/>
  <c r="AA123" i="10"/>
  <c r="AB123" i="10"/>
  <c r="AC123" i="10"/>
  <c r="AD123" i="10"/>
  <c r="AE123" i="10"/>
  <c r="AF123" i="10"/>
  <c r="AG123" i="10"/>
  <c r="AH123" i="10"/>
  <c r="AI123" i="10"/>
  <c r="AJ123" i="10"/>
  <c r="AK123" i="10"/>
  <c r="B124" i="10"/>
  <c r="C124" i="10"/>
  <c r="D124" i="10"/>
  <c r="E124" i="10"/>
  <c r="F124" i="10"/>
  <c r="G124" i="10"/>
  <c r="H124" i="10"/>
  <c r="I124" i="10"/>
  <c r="J124" i="10"/>
  <c r="K124" i="10"/>
  <c r="L124" i="10"/>
  <c r="M124" i="10"/>
  <c r="N124" i="10"/>
  <c r="O124" i="10"/>
  <c r="P124" i="10"/>
  <c r="Q124" i="10"/>
  <c r="R124" i="10"/>
  <c r="S124" i="10"/>
  <c r="T124" i="10"/>
  <c r="U124" i="10"/>
  <c r="V124" i="10"/>
  <c r="W124" i="10"/>
  <c r="X124" i="10"/>
  <c r="Y124" i="10"/>
  <c r="Z124" i="10"/>
  <c r="AA124" i="10"/>
  <c r="AB124" i="10"/>
  <c r="AC124" i="10"/>
  <c r="AD124" i="10"/>
  <c r="AE124" i="10"/>
  <c r="AF124" i="10"/>
  <c r="AG124" i="10"/>
  <c r="AH124" i="10"/>
  <c r="AI124" i="10"/>
  <c r="AJ124" i="10"/>
  <c r="AK124" i="10"/>
  <c r="B132" i="10"/>
  <c r="C132" i="10"/>
  <c r="D132" i="10"/>
  <c r="E132" i="10"/>
  <c r="F132" i="10"/>
  <c r="G132" i="10"/>
  <c r="H132" i="10"/>
  <c r="I132" i="10"/>
  <c r="J132" i="10"/>
  <c r="K132" i="10"/>
  <c r="L132" i="10"/>
  <c r="M132" i="10"/>
  <c r="N132" i="10"/>
  <c r="O132" i="10"/>
  <c r="P132" i="10"/>
  <c r="Q132" i="10"/>
  <c r="R132" i="10"/>
  <c r="S132" i="10"/>
  <c r="T132" i="10"/>
  <c r="U132" i="10"/>
  <c r="V132" i="10"/>
  <c r="W132" i="10"/>
  <c r="X132" i="10"/>
  <c r="Y132" i="10"/>
  <c r="Z132" i="10"/>
  <c r="AA132" i="10"/>
  <c r="AB132" i="10"/>
  <c r="AC132" i="10"/>
  <c r="AD132" i="10"/>
  <c r="AE132" i="10"/>
  <c r="AF132" i="10"/>
  <c r="AG132" i="10"/>
  <c r="AH132" i="10"/>
  <c r="AI132" i="10"/>
  <c r="AJ132" i="10"/>
  <c r="AK132" i="10"/>
  <c r="B133" i="10"/>
  <c r="C133" i="10"/>
  <c r="D133" i="10"/>
  <c r="E133" i="10"/>
  <c r="F133" i="10"/>
  <c r="G133" i="10"/>
  <c r="H133" i="10"/>
  <c r="I133" i="10"/>
  <c r="J133" i="10"/>
  <c r="K133" i="10"/>
  <c r="L133" i="10"/>
  <c r="M133" i="10"/>
  <c r="N133" i="10"/>
  <c r="O133" i="10"/>
  <c r="P133" i="10"/>
  <c r="Q133" i="10"/>
  <c r="R133" i="10"/>
  <c r="S133" i="10"/>
  <c r="T133" i="10"/>
  <c r="U133" i="10"/>
  <c r="V133" i="10"/>
  <c r="W133" i="10"/>
  <c r="X133" i="10"/>
  <c r="Y133" i="10"/>
  <c r="Z133" i="10"/>
  <c r="AA133" i="10"/>
  <c r="AB133" i="10"/>
  <c r="AC133" i="10"/>
  <c r="AD133" i="10"/>
  <c r="AE133" i="10"/>
  <c r="AF133" i="10"/>
  <c r="AG133" i="10"/>
  <c r="AH133" i="10"/>
  <c r="AI133" i="10"/>
  <c r="AJ133" i="10"/>
  <c r="AK133" i="10"/>
  <c r="B138" i="10"/>
  <c r="C138" i="10"/>
  <c r="D138" i="10"/>
  <c r="E138" i="10"/>
  <c r="F138" i="10"/>
  <c r="G138" i="10"/>
  <c r="H138" i="10"/>
  <c r="I138" i="10"/>
  <c r="J138" i="10"/>
  <c r="K138" i="10"/>
  <c r="L138" i="10"/>
  <c r="M138" i="10"/>
  <c r="N138" i="10"/>
  <c r="O138" i="10"/>
  <c r="P138" i="10"/>
  <c r="Q138" i="10"/>
  <c r="R138" i="10"/>
  <c r="S138" i="10"/>
  <c r="T138" i="10"/>
  <c r="U138" i="10"/>
  <c r="V138" i="10"/>
  <c r="W138" i="10"/>
  <c r="X138" i="10"/>
  <c r="Y138" i="10"/>
  <c r="Z138" i="10"/>
  <c r="AA138" i="10"/>
  <c r="AB138" i="10"/>
  <c r="AC138" i="10"/>
  <c r="AD138" i="10"/>
  <c r="AE138" i="10"/>
  <c r="AF138" i="10"/>
  <c r="AG138" i="10"/>
  <c r="AH138" i="10"/>
  <c r="AI138" i="10"/>
  <c r="AJ138" i="10"/>
  <c r="AK138" i="10"/>
  <c r="B144" i="10"/>
  <c r="C144" i="10"/>
  <c r="D144" i="10"/>
  <c r="E144" i="10"/>
  <c r="F144" i="10"/>
  <c r="G144" i="10"/>
  <c r="H144" i="10"/>
  <c r="I144" i="10"/>
  <c r="J144" i="10"/>
  <c r="K144" i="10"/>
  <c r="L144" i="10"/>
  <c r="M144" i="10"/>
  <c r="N144" i="10"/>
  <c r="O144" i="10"/>
  <c r="P144" i="10"/>
  <c r="Q144" i="10"/>
  <c r="R144" i="10"/>
  <c r="S144" i="10"/>
  <c r="T144" i="10"/>
  <c r="U144" i="10"/>
  <c r="V144" i="10"/>
  <c r="W144" i="10"/>
  <c r="X144" i="10"/>
  <c r="Y144" i="10"/>
  <c r="Z144" i="10"/>
  <c r="AA144" i="10"/>
  <c r="AB144" i="10"/>
  <c r="AC144" i="10"/>
  <c r="AD144" i="10"/>
  <c r="AE144" i="10"/>
  <c r="AF144" i="10"/>
  <c r="AG144" i="10"/>
  <c r="AH144" i="10"/>
  <c r="AI144" i="10"/>
  <c r="AJ144" i="10"/>
  <c r="AK144" i="10"/>
  <c r="B148" i="10"/>
  <c r="C148" i="10"/>
  <c r="D148" i="10"/>
  <c r="E148" i="10"/>
  <c r="F148" i="10"/>
  <c r="G148" i="10"/>
  <c r="H148" i="10"/>
  <c r="I148" i="10"/>
  <c r="J148" i="10"/>
  <c r="K148" i="10"/>
  <c r="L148" i="10"/>
  <c r="M148" i="10"/>
  <c r="N148" i="10"/>
  <c r="O148" i="10"/>
  <c r="P148" i="10"/>
  <c r="Q148" i="10"/>
  <c r="R148" i="10"/>
  <c r="S148" i="10"/>
  <c r="T148" i="10"/>
  <c r="U148" i="10"/>
  <c r="V148" i="10"/>
  <c r="W148" i="10"/>
  <c r="X148" i="10"/>
  <c r="Y148" i="10"/>
  <c r="Z148" i="10"/>
  <c r="AA148" i="10"/>
  <c r="AB148" i="10"/>
  <c r="AC148" i="10"/>
  <c r="AD148" i="10"/>
  <c r="AE148" i="10"/>
  <c r="AF148" i="10"/>
  <c r="AG148" i="10"/>
  <c r="AH148" i="10"/>
  <c r="AI148" i="10"/>
  <c r="AJ148" i="10"/>
  <c r="AK148" i="10"/>
  <c r="B165" i="10"/>
  <c r="C165" i="10"/>
  <c r="D165" i="10"/>
  <c r="E165" i="10"/>
  <c r="F165" i="10"/>
  <c r="G165" i="10"/>
  <c r="H165" i="10"/>
  <c r="I165" i="10"/>
  <c r="J165" i="10"/>
  <c r="K165" i="10"/>
  <c r="L165" i="10"/>
  <c r="M165" i="10"/>
  <c r="N165" i="10"/>
  <c r="O165" i="10"/>
  <c r="P165" i="10"/>
  <c r="Q165" i="10"/>
  <c r="R165" i="10"/>
  <c r="S165" i="10"/>
  <c r="T165" i="10"/>
  <c r="U165" i="10"/>
  <c r="V165" i="10"/>
  <c r="W165" i="10"/>
  <c r="X165" i="10"/>
  <c r="Y165" i="10"/>
  <c r="Z165" i="10"/>
  <c r="AA165" i="10"/>
  <c r="AB165" i="10"/>
  <c r="AC165" i="10"/>
  <c r="AD165" i="10"/>
  <c r="AE165" i="10"/>
  <c r="AF165" i="10"/>
  <c r="AG165" i="10"/>
  <c r="AH165" i="10"/>
  <c r="AI165" i="10"/>
  <c r="AJ165" i="10"/>
  <c r="AK165" i="10"/>
  <c r="B174" i="10"/>
  <c r="C174" i="10"/>
  <c r="D174" i="10"/>
  <c r="E174" i="10"/>
  <c r="F174" i="10"/>
  <c r="G174" i="10"/>
  <c r="H174" i="10"/>
  <c r="I174" i="10"/>
  <c r="J174" i="10"/>
  <c r="K174" i="10"/>
  <c r="L174" i="10"/>
  <c r="M174" i="10"/>
  <c r="N174" i="10"/>
  <c r="O174" i="10"/>
  <c r="P174" i="10"/>
  <c r="Q174" i="10"/>
  <c r="R174" i="10"/>
  <c r="S174" i="10"/>
  <c r="T174" i="10"/>
  <c r="U174" i="10"/>
  <c r="V174" i="10"/>
  <c r="W174" i="10"/>
  <c r="X174" i="10"/>
  <c r="Y174" i="10"/>
  <c r="Z174" i="10"/>
  <c r="AA174" i="10"/>
  <c r="AB174" i="10"/>
  <c r="AC174" i="10"/>
  <c r="AD174" i="10"/>
  <c r="AE174" i="10"/>
  <c r="AF174" i="10"/>
  <c r="AG174" i="10"/>
  <c r="AH174" i="10"/>
  <c r="AI174" i="10"/>
  <c r="AJ174" i="10"/>
  <c r="AK174" i="10"/>
  <c r="B176" i="10"/>
  <c r="C176" i="10"/>
  <c r="D176" i="10"/>
  <c r="E176" i="10"/>
  <c r="F176" i="10"/>
  <c r="G176" i="10"/>
  <c r="H176" i="10"/>
  <c r="I176" i="10"/>
  <c r="J176" i="10"/>
  <c r="K176" i="10"/>
  <c r="L176" i="10"/>
  <c r="M176" i="10"/>
  <c r="N176" i="10"/>
  <c r="O176" i="10"/>
  <c r="P176" i="10"/>
  <c r="Q176" i="10"/>
  <c r="R176" i="10"/>
  <c r="S176" i="10"/>
  <c r="T176" i="10"/>
  <c r="U176" i="10"/>
  <c r="V176" i="10"/>
  <c r="W176" i="10"/>
  <c r="X176" i="10"/>
  <c r="Y176" i="10"/>
  <c r="Z176" i="10"/>
  <c r="AA176" i="10"/>
  <c r="AB176" i="10"/>
  <c r="AC176" i="10"/>
  <c r="AD176" i="10"/>
  <c r="AE176" i="10"/>
  <c r="AF176" i="10"/>
  <c r="AG176" i="10"/>
  <c r="AH176" i="10"/>
  <c r="AI176" i="10"/>
  <c r="AJ176" i="10"/>
  <c r="AK176" i="10"/>
  <c r="B179" i="10"/>
  <c r="C179" i="10"/>
  <c r="D179" i="10"/>
  <c r="E179" i="10"/>
  <c r="F179" i="10"/>
  <c r="G179" i="10"/>
  <c r="H179" i="10"/>
  <c r="I179" i="10"/>
  <c r="J179" i="10"/>
  <c r="K179" i="10"/>
  <c r="L179" i="10"/>
  <c r="M179" i="10"/>
  <c r="N179" i="10"/>
  <c r="O179" i="10"/>
  <c r="P179" i="10"/>
  <c r="Q179" i="10"/>
  <c r="R179" i="10"/>
  <c r="S179" i="10"/>
  <c r="T179" i="10"/>
  <c r="U179" i="10"/>
  <c r="V179" i="10"/>
  <c r="W179" i="10"/>
  <c r="X179" i="10"/>
  <c r="Y179" i="10"/>
  <c r="Z179" i="10"/>
  <c r="AA179" i="10"/>
  <c r="AB179" i="10"/>
  <c r="AC179" i="10"/>
  <c r="AD179" i="10"/>
  <c r="AE179" i="10"/>
  <c r="AF179" i="10"/>
  <c r="AG179" i="10"/>
  <c r="AH179" i="10"/>
  <c r="AI179" i="10"/>
  <c r="AJ179" i="10"/>
  <c r="AK179" i="10"/>
  <c r="B181" i="10"/>
  <c r="C181" i="10"/>
  <c r="D181" i="10"/>
  <c r="E181" i="10"/>
  <c r="F181" i="10"/>
  <c r="G181" i="10"/>
  <c r="H181" i="10"/>
  <c r="I181" i="10"/>
  <c r="J181" i="10"/>
  <c r="K181" i="10"/>
  <c r="L181" i="10"/>
  <c r="M181" i="10"/>
  <c r="N181" i="10"/>
  <c r="O181" i="10"/>
  <c r="P181" i="10"/>
  <c r="Q181" i="10"/>
  <c r="R181" i="10"/>
  <c r="S181" i="10"/>
  <c r="T181" i="10"/>
  <c r="U181" i="10"/>
  <c r="V181" i="10"/>
  <c r="W181" i="10"/>
  <c r="X181" i="10"/>
  <c r="Y181" i="10"/>
  <c r="Z181" i="10"/>
  <c r="AA181" i="10"/>
  <c r="AB181" i="10"/>
  <c r="AC181" i="10"/>
  <c r="AD181" i="10"/>
  <c r="AE181" i="10"/>
  <c r="AF181" i="10"/>
  <c r="AG181" i="10"/>
  <c r="AH181" i="10"/>
  <c r="AI181" i="10"/>
  <c r="AJ181" i="10"/>
  <c r="AK181" i="10"/>
  <c r="B182" i="10"/>
  <c r="C182" i="10"/>
  <c r="D182" i="10"/>
  <c r="E182" i="10"/>
  <c r="F182" i="10"/>
  <c r="G182" i="10"/>
  <c r="H182" i="10"/>
  <c r="I182" i="10"/>
  <c r="J182" i="10"/>
  <c r="K182" i="10"/>
  <c r="L182" i="10"/>
  <c r="M182" i="10"/>
  <c r="N182" i="10"/>
  <c r="O182" i="10"/>
  <c r="P182" i="10"/>
  <c r="Q182" i="10"/>
  <c r="R182" i="10"/>
  <c r="S182" i="10"/>
  <c r="T182" i="10"/>
  <c r="U182" i="10"/>
  <c r="V182" i="10"/>
  <c r="W182" i="10"/>
  <c r="X182" i="10"/>
  <c r="Y182" i="10"/>
  <c r="Z182" i="10"/>
  <c r="AA182" i="10"/>
  <c r="AB182" i="10"/>
  <c r="AC182" i="10"/>
  <c r="AD182" i="10"/>
  <c r="AE182" i="10"/>
  <c r="AF182" i="10"/>
  <c r="AG182" i="10"/>
  <c r="AH182" i="10"/>
  <c r="AI182" i="10"/>
  <c r="AJ182" i="10"/>
  <c r="AK182" i="10"/>
  <c r="B186" i="10"/>
  <c r="C186" i="10"/>
  <c r="D186" i="10"/>
  <c r="E186" i="10"/>
  <c r="F186" i="10"/>
  <c r="G186" i="10"/>
  <c r="H186" i="10"/>
  <c r="I186" i="10"/>
  <c r="J186" i="10"/>
  <c r="K186" i="10"/>
  <c r="L186" i="10"/>
  <c r="M186" i="10"/>
  <c r="N186" i="10"/>
  <c r="O186" i="10"/>
  <c r="P186" i="10"/>
  <c r="Q186" i="10"/>
  <c r="R186" i="10"/>
  <c r="S186" i="10"/>
  <c r="T186" i="10"/>
  <c r="U186" i="10"/>
  <c r="V186" i="10"/>
  <c r="W186" i="10"/>
  <c r="X186" i="10"/>
  <c r="Y186" i="10"/>
  <c r="Z186" i="10"/>
  <c r="AA186" i="10"/>
  <c r="AB186" i="10"/>
  <c r="AC186" i="10"/>
  <c r="AD186" i="10"/>
  <c r="AE186" i="10"/>
  <c r="AF186" i="10"/>
  <c r="AG186" i="10"/>
  <c r="AH186" i="10"/>
  <c r="AI186" i="10"/>
  <c r="AJ186" i="10"/>
  <c r="AK186" i="10"/>
  <c r="B196" i="10"/>
  <c r="C196" i="10"/>
  <c r="D196" i="10"/>
  <c r="E196" i="10"/>
  <c r="F196" i="10"/>
  <c r="G196" i="10"/>
  <c r="H196" i="10"/>
  <c r="I196" i="10"/>
  <c r="J196" i="10"/>
  <c r="K196" i="10"/>
  <c r="L196" i="10"/>
  <c r="M196" i="10"/>
  <c r="N196" i="10"/>
  <c r="O196" i="10"/>
  <c r="P196" i="10"/>
  <c r="Q196" i="10"/>
  <c r="R196" i="10"/>
  <c r="S196" i="10"/>
  <c r="T196" i="10"/>
  <c r="U196" i="10"/>
  <c r="V196" i="10"/>
  <c r="W196" i="10"/>
  <c r="X196" i="10"/>
  <c r="Y196" i="10"/>
  <c r="Z196" i="10"/>
  <c r="AA196" i="10"/>
  <c r="AB196" i="10"/>
  <c r="AC196" i="10"/>
  <c r="AD196" i="10"/>
  <c r="AE196" i="10"/>
  <c r="AF196" i="10"/>
  <c r="AG196" i="10"/>
  <c r="AH196" i="10"/>
  <c r="AI196" i="10"/>
  <c r="AJ196" i="10"/>
  <c r="AK196" i="10"/>
  <c r="B197" i="10"/>
  <c r="C197" i="10"/>
  <c r="D197" i="10"/>
  <c r="E197" i="10"/>
  <c r="F197" i="10"/>
  <c r="G197" i="10"/>
  <c r="H197" i="10"/>
  <c r="I197" i="10"/>
  <c r="J197" i="10"/>
  <c r="K197" i="10"/>
  <c r="L197" i="10"/>
  <c r="M197" i="10"/>
  <c r="N197" i="10"/>
  <c r="O197" i="10"/>
  <c r="P197" i="10"/>
  <c r="Q197" i="10"/>
  <c r="R197" i="10"/>
  <c r="S197" i="10"/>
  <c r="T197" i="10"/>
  <c r="U197" i="10"/>
  <c r="V197" i="10"/>
  <c r="W197" i="10"/>
  <c r="X197" i="10"/>
  <c r="Y197" i="10"/>
  <c r="Z197" i="10"/>
  <c r="AA197" i="10"/>
  <c r="AB197" i="10"/>
  <c r="AC197" i="10"/>
  <c r="AD197" i="10"/>
  <c r="AE197" i="10"/>
  <c r="AF197" i="10"/>
  <c r="AG197" i="10"/>
  <c r="AH197" i="10"/>
  <c r="AI197" i="10"/>
  <c r="AJ197" i="10"/>
  <c r="AK197" i="10"/>
  <c r="B198" i="10"/>
  <c r="C198" i="10"/>
  <c r="D198" i="10"/>
  <c r="E198" i="10"/>
  <c r="F198" i="10"/>
  <c r="G198" i="10"/>
  <c r="H198" i="10"/>
  <c r="I198" i="10"/>
  <c r="J198" i="10"/>
  <c r="K198" i="10"/>
  <c r="L198" i="10"/>
  <c r="M198" i="10"/>
  <c r="N198" i="10"/>
  <c r="O198" i="10"/>
  <c r="P198" i="10"/>
  <c r="Q198" i="10"/>
  <c r="R198" i="10"/>
  <c r="S198" i="10"/>
  <c r="T198" i="10"/>
  <c r="U198" i="10"/>
  <c r="V198" i="10"/>
  <c r="W198" i="10"/>
  <c r="X198" i="10"/>
  <c r="Y198" i="10"/>
  <c r="Z198" i="10"/>
  <c r="AA198" i="10"/>
  <c r="AB198" i="10"/>
  <c r="AC198" i="10"/>
  <c r="AD198" i="10"/>
  <c r="AE198" i="10"/>
  <c r="AF198" i="10"/>
  <c r="AG198" i="10"/>
  <c r="AH198" i="10"/>
  <c r="AI198" i="10"/>
  <c r="AJ198" i="10"/>
  <c r="AK198" i="10"/>
  <c r="B206" i="10"/>
  <c r="C206" i="10"/>
  <c r="D206" i="10"/>
  <c r="E206" i="10"/>
  <c r="F206" i="10"/>
  <c r="G206" i="10"/>
  <c r="H206" i="10"/>
  <c r="I206" i="10"/>
  <c r="J206" i="10"/>
  <c r="K206" i="10"/>
  <c r="L206" i="10"/>
  <c r="M206" i="10"/>
  <c r="N206" i="10"/>
  <c r="O206" i="10"/>
  <c r="P206" i="10"/>
  <c r="Q206" i="10"/>
  <c r="R206" i="10"/>
  <c r="S206" i="10"/>
  <c r="T206" i="10"/>
  <c r="U206" i="10"/>
  <c r="V206" i="10"/>
  <c r="W206" i="10"/>
  <c r="X206" i="10"/>
  <c r="Y206" i="10"/>
  <c r="Z206" i="10"/>
  <c r="AA206" i="10"/>
  <c r="AB206" i="10"/>
  <c r="AC206" i="10"/>
  <c r="AD206" i="10"/>
  <c r="AE206" i="10"/>
  <c r="AF206" i="10"/>
  <c r="AG206" i="10"/>
  <c r="AH206" i="10"/>
  <c r="AI206" i="10"/>
  <c r="AJ206" i="10"/>
  <c r="AK206" i="10"/>
  <c r="B224" i="10"/>
  <c r="C224" i="10"/>
  <c r="D224" i="10"/>
  <c r="E224" i="10"/>
  <c r="F224" i="10"/>
  <c r="G224" i="10"/>
  <c r="H224" i="10"/>
  <c r="I224" i="10"/>
  <c r="J224" i="10"/>
  <c r="K224" i="10"/>
  <c r="L224" i="10"/>
  <c r="M224" i="10"/>
  <c r="N224" i="10"/>
  <c r="O224" i="10"/>
  <c r="P224" i="10"/>
  <c r="Q224" i="10"/>
  <c r="R224" i="10"/>
  <c r="S224" i="10"/>
  <c r="T224" i="10"/>
  <c r="U224" i="10"/>
  <c r="V224" i="10"/>
  <c r="W224" i="10"/>
  <c r="X224" i="10"/>
  <c r="Y224" i="10"/>
  <c r="Z224" i="10"/>
  <c r="AA224" i="10"/>
  <c r="AB224" i="10"/>
  <c r="AC224" i="10"/>
  <c r="AD224" i="10"/>
  <c r="AE224" i="10"/>
  <c r="AF224" i="10"/>
  <c r="AG224" i="10"/>
  <c r="AH224" i="10"/>
  <c r="AI224" i="10"/>
  <c r="AJ224" i="10"/>
  <c r="AK224" i="10"/>
  <c r="B228" i="10"/>
  <c r="C228" i="10"/>
  <c r="D228" i="10"/>
  <c r="E228" i="10"/>
  <c r="F228" i="10"/>
  <c r="G228" i="10"/>
  <c r="H228" i="10"/>
  <c r="I228" i="10"/>
  <c r="J228" i="10"/>
  <c r="K228" i="10"/>
  <c r="L228" i="10"/>
  <c r="M228" i="10"/>
  <c r="N228" i="10"/>
  <c r="O228" i="10"/>
  <c r="P228" i="10"/>
  <c r="Q228" i="10"/>
  <c r="R228" i="10"/>
  <c r="S228" i="10"/>
  <c r="T228" i="10"/>
  <c r="U228" i="10"/>
  <c r="V228" i="10"/>
  <c r="W228" i="10"/>
  <c r="X228" i="10"/>
  <c r="Y228" i="10"/>
  <c r="Z228" i="10"/>
  <c r="AA228" i="10"/>
  <c r="AB228" i="10"/>
  <c r="AC228" i="10"/>
  <c r="AD228" i="10"/>
  <c r="AE228" i="10"/>
  <c r="AF228" i="10"/>
  <c r="AG228" i="10"/>
  <c r="AH228" i="10"/>
  <c r="AI228" i="10"/>
  <c r="AJ228" i="10"/>
  <c r="AK228" i="10"/>
  <c r="B232" i="10"/>
  <c r="C232" i="10"/>
  <c r="D232" i="10"/>
  <c r="E232" i="10"/>
  <c r="F232" i="10"/>
  <c r="G232" i="10"/>
  <c r="H232" i="10"/>
  <c r="I232" i="10"/>
  <c r="J232" i="10"/>
  <c r="K232" i="10"/>
  <c r="L232" i="10"/>
  <c r="M232" i="10"/>
  <c r="N232" i="10"/>
  <c r="O232" i="10"/>
  <c r="P232" i="10"/>
  <c r="Q232" i="10"/>
  <c r="R232" i="10"/>
  <c r="S232" i="10"/>
  <c r="T232" i="10"/>
  <c r="U232" i="10"/>
  <c r="V232" i="10"/>
  <c r="W232" i="10"/>
  <c r="X232" i="10"/>
  <c r="Y232" i="10"/>
  <c r="Z232" i="10"/>
  <c r="AA232" i="10"/>
  <c r="AB232" i="10"/>
  <c r="AC232" i="10"/>
  <c r="AD232" i="10"/>
  <c r="AE232" i="10"/>
  <c r="AF232" i="10"/>
  <c r="AG232" i="10"/>
  <c r="AH232" i="10"/>
  <c r="AI232" i="10"/>
  <c r="AJ232" i="10"/>
  <c r="AK232" i="10"/>
  <c r="B233" i="10"/>
  <c r="C233" i="10"/>
  <c r="D233" i="10"/>
  <c r="E233" i="10"/>
  <c r="F233" i="10"/>
  <c r="G233" i="10"/>
  <c r="H233" i="10"/>
  <c r="I233" i="10"/>
  <c r="J233" i="10"/>
  <c r="K233" i="10"/>
  <c r="L233" i="10"/>
  <c r="M233" i="10"/>
  <c r="N233" i="10"/>
  <c r="O233" i="10"/>
  <c r="P233" i="10"/>
  <c r="Q233" i="10"/>
  <c r="R233" i="10"/>
  <c r="S233" i="10"/>
  <c r="T233" i="10"/>
  <c r="U233" i="10"/>
  <c r="V233" i="10"/>
  <c r="W233" i="10"/>
  <c r="X233" i="10"/>
  <c r="Y233" i="10"/>
  <c r="Z233" i="10"/>
  <c r="AA233" i="10"/>
  <c r="AB233" i="10"/>
  <c r="AC233" i="10"/>
  <c r="AD233" i="10"/>
  <c r="AE233" i="10"/>
  <c r="AF233" i="10"/>
  <c r="AG233" i="10"/>
  <c r="AH233" i="10"/>
  <c r="AI233" i="10"/>
  <c r="AJ233" i="10"/>
  <c r="AK233" i="10"/>
  <c r="B238" i="10"/>
  <c r="C238" i="10"/>
  <c r="D238" i="10"/>
  <c r="E238" i="10"/>
  <c r="F238" i="10"/>
  <c r="G238" i="10"/>
  <c r="H238" i="10"/>
  <c r="I238" i="10"/>
  <c r="J238" i="10"/>
  <c r="K238" i="10"/>
  <c r="L238" i="10"/>
  <c r="M238" i="10"/>
  <c r="N238" i="10"/>
  <c r="O238" i="10"/>
  <c r="P238" i="10"/>
  <c r="Q238" i="10"/>
  <c r="R238" i="10"/>
  <c r="S238" i="10"/>
  <c r="T238" i="10"/>
  <c r="U238" i="10"/>
  <c r="V238" i="10"/>
  <c r="W238" i="10"/>
  <c r="X238" i="10"/>
  <c r="Y238" i="10"/>
  <c r="Z238" i="10"/>
  <c r="AA238" i="10"/>
  <c r="AB238" i="10"/>
  <c r="AC238" i="10"/>
  <c r="AD238" i="10"/>
  <c r="AE238" i="10"/>
  <c r="AF238" i="10"/>
  <c r="AG238" i="10"/>
  <c r="AH238" i="10"/>
  <c r="AI238" i="10"/>
  <c r="AJ238" i="10"/>
  <c r="AK238" i="10"/>
  <c r="B239" i="10"/>
  <c r="C239" i="10"/>
  <c r="D239" i="10"/>
  <c r="E239" i="10"/>
  <c r="F239" i="10"/>
  <c r="G239" i="10"/>
  <c r="H239" i="10"/>
  <c r="I239" i="10"/>
  <c r="J239" i="10"/>
  <c r="K239" i="10"/>
  <c r="L239" i="10"/>
  <c r="M239" i="10"/>
  <c r="N239" i="10"/>
  <c r="O239" i="10"/>
  <c r="P239" i="10"/>
  <c r="Q239" i="10"/>
  <c r="R239" i="10"/>
  <c r="S239" i="10"/>
  <c r="T239" i="10"/>
  <c r="U239" i="10"/>
  <c r="V239" i="10"/>
  <c r="W239" i="10"/>
  <c r="X239" i="10"/>
  <c r="Y239" i="10"/>
  <c r="Z239" i="10"/>
  <c r="AA239" i="10"/>
  <c r="AB239" i="10"/>
  <c r="AC239" i="10"/>
  <c r="AD239" i="10"/>
  <c r="AE239" i="10"/>
  <c r="AF239" i="10"/>
  <c r="AG239" i="10"/>
  <c r="AH239" i="10"/>
  <c r="AI239" i="10"/>
  <c r="AJ239" i="10"/>
  <c r="AK239" i="10"/>
  <c r="B240" i="10"/>
  <c r="C240" i="10"/>
  <c r="D240" i="10"/>
  <c r="E240" i="10"/>
  <c r="F240" i="10"/>
  <c r="G240" i="10"/>
  <c r="H240" i="10"/>
  <c r="I240" i="10"/>
  <c r="J240" i="10"/>
  <c r="K240" i="10"/>
  <c r="L240" i="10"/>
  <c r="M240" i="10"/>
  <c r="N240" i="10"/>
  <c r="O240" i="10"/>
  <c r="P240" i="10"/>
  <c r="Q240" i="10"/>
  <c r="R240" i="10"/>
  <c r="S240" i="10"/>
  <c r="T240" i="10"/>
  <c r="U240" i="10"/>
  <c r="V240" i="10"/>
  <c r="W240" i="10"/>
  <c r="X240" i="10"/>
  <c r="Y240" i="10"/>
  <c r="Z240" i="10"/>
  <c r="AA240" i="10"/>
  <c r="AB240" i="10"/>
  <c r="AC240" i="10"/>
  <c r="AD240" i="10"/>
  <c r="AE240" i="10"/>
  <c r="AF240" i="10"/>
  <c r="AG240" i="10"/>
  <c r="AH240" i="10"/>
  <c r="AI240" i="10"/>
  <c r="AJ240" i="10"/>
  <c r="AK240" i="10"/>
  <c r="B258" i="10"/>
  <c r="C258" i="10"/>
  <c r="D258" i="10"/>
  <c r="E258" i="10"/>
  <c r="F258" i="10"/>
  <c r="G258" i="10"/>
  <c r="H258" i="10"/>
  <c r="I258" i="10"/>
  <c r="J258" i="10"/>
  <c r="K258" i="10"/>
  <c r="L258" i="10"/>
  <c r="M258" i="10"/>
  <c r="N258" i="10"/>
  <c r="O258" i="10"/>
  <c r="P258" i="10"/>
  <c r="Q258" i="10"/>
  <c r="R258" i="10"/>
  <c r="S258" i="10"/>
  <c r="T258" i="10"/>
  <c r="U258" i="10"/>
  <c r="V258" i="10"/>
  <c r="W258" i="10"/>
  <c r="X258" i="10"/>
  <c r="Y258" i="10"/>
  <c r="Z258" i="10"/>
  <c r="AA258" i="10"/>
  <c r="AB258" i="10"/>
  <c r="AC258" i="10"/>
  <c r="AD258" i="10"/>
  <c r="AE258" i="10"/>
  <c r="AF258" i="10"/>
  <c r="AG258" i="10"/>
  <c r="AH258" i="10"/>
  <c r="AI258" i="10"/>
  <c r="AJ258" i="10"/>
  <c r="AK258" i="10"/>
  <c r="B260" i="10"/>
  <c r="C260" i="10"/>
  <c r="D260" i="10"/>
  <c r="E260" i="10"/>
  <c r="F260" i="10"/>
  <c r="G260" i="10"/>
  <c r="H260" i="10"/>
  <c r="I260" i="10"/>
  <c r="J260" i="10"/>
  <c r="K260" i="10"/>
  <c r="L260" i="10"/>
  <c r="M260" i="10"/>
  <c r="N260" i="10"/>
  <c r="O260" i="10"/>
  <c r="P260" i="10"/>
  <c r="Q260" i="10"/>
  <c r="R260" i="10"/>
  <c r="S260" i="10"/>
  <c r="T260" i="10"/>
  <c r="U260" i="10"/>
  <c r="V260" i="10"/>
  <c r="W260" i="10"/>
  <c r="X260" i="10"/>
  <c r="Y260" i="10"/>
  <c r="Z260" i="10"/>
  <c r="AA260" i="10"/>
  <c r="AB260" i="10"/>
  <c r="AC260" i="10"/>
  <c r="AD260" i="10"/>
  <c r="AE260" i="10"/>
  <c r="AF260" i="10"/>
  <c r="AG260" i="10"/>
  <c r="AH260" i="10"/>
  <c r="AI260" i="10"/>
  <c r="AJ260" i="10"/>
  <c r="AK260" i="10"/>
  <c r="B263" i="10"/>
  <c r="C263" i="10"/>
  <c r="D263" i="10"/>
  <c r="E263" i="10"/>
  <c r="F263" i="10"/>
  <c r="G263" i="10"/>
  <c r="H263" i="10"/>
  <c r="I263" i="10"/>
  <c r="J263" i="10"/>
  <c r="K263" i="10"/>
  <c r="L263" i="10"/>
  <c r="M263" i="10"/>
  <c r="N263" i="10"/>
  <c r="O263" i="10"/>
  <c r="P263" i="10"/>
  <c r="Q263" i="10"/>
  <c r="R263" i="10"/>
  <c r="S263" i="10"/>
  <c r="T263" i="10"/>
  <c r="U263" i="10"/>
  <c r="V263" i="10"/>
  <c r="W263" i="10"/>
  <c r="X263" i="10"/>
  <c r="Y263" i="10"/>
  <c r="Z263" i="10"/>
  <c r="AA263" i="10"/>
  <c r="AB263" i="10"/>
  <c r="AC263" i="10"/>
  <c r="AD263" i="10"/>
  <c r="AE263" i="10"/>
  <c r="AF263" i="10"/>
  <c r="AG263" i="10"/>
  <c r="AH263" i="10"/>
  <c r="AI263" i="10"/>
  <c r="AJ263" i="10"/>
  <c r="AK263" i="10"/>
  <c r="B275" i="10"/>
  <c r="C275" i="10"/>
  <c r="D275" i="10"/>
  <c r="E275" i="10"/>
  <c r="F275" i="10"/>
  <c r="G275" i="10"/>
  <c r="H275" i="10"/>
  <c r="I275" i="10"/>
  <c r="J275" i="10"/>
  <c r="K275" i="10"/>
  <c r="L275" i="10"/>
  <c r="M275" i="10"/>
  <c r="N275" i="10"/>
  <c r="O275" i="10"/>
  <c r="P275" i="10"/>
  <c r="Q275" i="10"/>
  <c r="R275" i="10"/>
  <c r="S275" i="10"/>
  <c r="T275" i="10"/>
  <c r="U275" i="10"/>
  <c r="V275" i="10"/>
  <c r="W275" i="10"/>
  <c r="X275" i="10"/>
  <c r="Y275" i="10"/>
  <c r="Z275" i="10"/>
  <c r="AA275" i="10"/>
  <c r="AB275" i="10"/>
  <c r="AC275" i="10"/>
  <c r="AD275" i="10"/>
  <c r="AE275" i="10"/>
  <c r="AF275" i="10"/>
  <c r="AG275" i="10"/>
  <c r="AH275" i="10"/>
  <c r="AI275" i="10"/>
  <c r="AJ275" i="10"/>
  <c r="AK275" i="10"/>
  <c r="B278" i="10"/>
  <c r="C278" i="10"/>
  <c r="D278" i="10"/>
  <c r="E278" i="10"/>
  <c r="F278" i="10"/>
  <c r="G278" i="10"/>
  <c r="H278" i="10"/>
  <c r="I278" i="10"/>
  <c r="J278" i="10"/>
  <c r="K278" i="10"/>
  <c r="L278" i="10"/>
  <c r="M278" i="10"/>
  <c r="N278" i="10"/>
  <c r="O278" i="10"/>
  <c r="P278" i="10"/>
  <c r="Q278" i="10"/>
  <c r="R278" i="10"/>
  <c r="S278" i="10"/>
  <c r="T278" i="10"/>
  <c r="U278" i="10"/>
  <c r="V278" i="10"/>
  <c r="W278" i="10"/>
  <c r="X278" i="10"/>
  <c r="Y278" i="10"/>
  <c r="Z278" i="10"/>
  <c r="AA278" i="10"/>
  <c r="AB278" i="10"/>
  <c r="AC278" i="10"/>
  <c r="AD278" i="10"/>
  <c r="AE278" i="10"/>
  <c r="AF278" i="10"/>
  <c r="AG278" i="10"/>
  <c r="AH278" i="10"/>
  <c r="AI278" i="10"/>
  <c r="AJ278" i="10"/>
  <c r="AK278" i="10"/>
  <c r="B282" i="10"/>
  <c r="C282" i="10"/>
  <c r="D282" i="10"/>
  <c r="E282" i="10"/>
  <c r="F282" i="10"/>
  <c r="G282" i="10"/>
  <c r="H282" i="10"/>
  <c r="I282" i="10"/>
  <c r="J282" i="10"/>
  <c r="K282" i="10"/>
  <c r="L282" i="10"/>
  <c r="M282" i="10"/>
  <c r="N282" i="10"/>
  <c r="O282" i="10"/>
  <c r="P282" i="10"/>
  <c r="Q282" i="10"/>
  <c r="R282" i="10"/>
  <c r="S282" i="10"/>
  <c r="T282" i="10"/>
  <c r="U282" i="10"/>
  <c r="V282" i="10"/>
  <c r="W282" i="10"/>
  <c r="X282" i="10"/>
  <c r="Y282" i="10"/>
  <c r="Z282" i="10"/>
  <c r="AA282" i="10"/>
  <c r="AB282" i="10"/>
  <c r="AC282" i="10"/>
  <c r="AD282" i="10"/>
  <c r="AE282" i="10"/>
  <c r="AF282" i="10"/>
  <c r="AG282" i="10"/>
  <c r="AH282" i="10"/>
  <c r="AI282" i="10"/>
  <c r="AJ282" i="10"/>
  <c r="AK282" i="10"/>
  <c r="B283" i="10"/>
  <c r="C283" i="10"/>
  <c r="D283" i="10"/>
  <c r="E283" i="10"/>
  <c r="F283" i="10"/>
  <c r="G283" i="10"/>
  <c r="H283" i="10"/>
  <c r="I283" i="10"/>
  <c r="J283" i="10"/>
  <c r="K283" i="10"/>
  <c r="L283" i="10"/>
  <c r="M283" i="10"/>
  <c r="N283" i="10"/>
  <c r="O283" i="10"/>
  <c r="P283" i="10"/>
  <c r="Q283" i="10"/>
  <c r="R283" i="10"/>
  <c r="S283" i="10"/>
  <c r="T283" i="10"/>
  <c r="U283" i="10"/>
  <c r="V283" i="10"/>
  <c r="W283" i="10"/>
  <c r="X283" i="10"/>
  <c r="Y283" i="10"/>
  <c r="Z283" i="10"/>
  <c r="AA283" i="10"/>
  <c r="AB283" i="10"/>
  <c r="AC283" i="10"/>
  <c r="AD283" i="10"/>
  <c r="AE283" i="10"/>
  <c r="AF283" i="10"/>
  <c r="AG283" i="10"/>
  <c r="AH283" i="10"/>
  <c r="AI283" i="10"/>
  <c r="AJ283" i="10"/>
  <c r="AK283" i="10"/>
  <c r="B285" i="10"/>
  <c r="C285" i="10"/>
  <c r="D285" i="10"/>
  <c r="E285" i="10"/>
  <c r="F285" i="10"/>
  <c r="G285" i="10"/>
  <c r="H285" i="10"/>
  <c r="I285" i="10"/>
  <c r="J285" i="10"/>
  <c r="K285" i="10"/>
  <c r="L285" i="10"/>
  <c r="M285" i="10"/>
  <c r="N285" i="10"/>
  <c r="O285" i="10"/>
  <c r="P285" i="10"/>
  <c r="Q285" i="10"/>
  <c r="R285" i="10"/>
  <c r="S285" i="10"/>
  <c r="T285" i="10"/>
  <c r="U285" i="10"/>
  <c r="V285" i="10"/>
  <c r="W285" i="10"/>
  <c r="X285" i="10"/>
  <c r="Y285" i="10"/>
  <c r="Z285" i="10"/>
  <c r="AA285" i="10"/>
  <c r="AB285" i="10"/>
  <c r="AC285" i="10"/>
  <c r="AD285" i="10"/>
  <c r="AE285" i="10"/>
  <c r="AF285" i="10"/>
  <c r="AG285" i="10"/>
  <c r="AH285" i="10"/>
  <c r="AI285" i="10"/>
  <c r="AJ285" i="10"/>
  <c r="AK285" i="10"/>
  <c r="B292" i="10"/>
  <c r="C292" i="10"/>
  <c r="D292" i="10"/>
  <c r="E292" i="10"/>
  <c r="F292" i="10"/>
  <c r="G292" i="10"/>
  <c r="H292" i="10"/>
  <c r="I292" i="10"/>
  <c r="J292" i="10"/>
  <c r="K292" i="10"/>
  <c r="L292" i="10"/>
  <c r="M292" i="10"/>
  <c r="N292" i="10"/>
  <c r="O292" i="10"/>
  <c r="P292" i="10"/>
  <c r="Q292" i="10"/>
  <c r="R292" i="10"/>
  <c r="S292" i="10"/>
  <c r="T292" i="10"/>
  <c r="U292" i="10"/>
  <c r="V292" i="10"/>
  <c r="W292" i="10"/>
  <c r="X292" i="10"/>
  <c r="Y292" i="10"/>
  <c r="Z292" i="10"/>
  <c r="AA292" i="10"/>
  <c r="AB292" i="10"/>
  <c r="AC292" i="10"/>
  <c r="AD292" i="10"/>
  <c r="AE292" i="10"/>
  <c r="AF292" i="10"/>
  <c r="AG292" i="10"/>
  <c r="AH292" i="10"/>
  <c r="AI292" i="10"/>
  <c r="AJ292" i="10"/>
  <c r="AK292" i="10"/>
  <c r="B293" i="10"/>
  <c r="C293" i="10"/>
  <c r="D293" i="10"/>
  <c r="E293" i="10"/>
  <c r="F293" i="10"/>
  <c r="G293" i="10"/>
  <c r="H293" i="10"/>
  <c r="I293" i="10"/>
  <c r="J293" i="10"/>
  <c r="K293" i="10"/>
  <c r="L293" i="10"/>
  <c r="M293" i="10"/>
  <c r="N293" i="10"/>
  <c r="O293" i="10"/>
  <c r="P293" i="10"/>
  <c r="Q293" i="10"/>
  <c r="R293" i="10"/>
  <c r="S293" i="10"/>
  <c r="T293" i="10"/>
  <c r="U293" i="10"/>
  <c r="V293" i="10"/>
  <c r="W293" i="10"/>
  <c r="X293" i="10"/>
  <c r="Y293" i="10"/>
  <c r="Z293" i="10"/>
  <c r="AA293" i="10"/>
  <c r="AB293" i="10"/>
  <c r="AC293" i="10"/>
  <c r="AD293" i="10"/>
  <c r="AE293" i="10"/>
  <c r="AF293" i="10"/>
  <c r="AG293" i="10"/>
  <c r="AH293" i="10"/>
  <c r="AI293" i="10"/>
  <c r="AJ293" i="10"/>
  <c r="AK293" i="10"/>
  <c r="B294" i="10"/>
  <c r="C294" i="10"/>
  <c r="D294" i="10"/>
  <c r="E294" i="10"/>
  <c r="F294" i="10"/>
  <c r="G294" i="10"/>
  <c r="H294" i="10"/>
  <c r="I294" i="10"/>
  <c r="J294" i="10"/>
  <c r="K294" i="10"/>
  <c r="L294" i="10"/>
  <c r="M294" i="10"/>
  <c r="N294" i="10"/>
  <c r="O294" i="10"/>
  <c r="P294" i="10"/>
  <c r="Q294" i="10"/>
  <c r="R294" i="10"/>
  <c r="S294" i="10"/>
  <c r="T294" i="10"/>
  <c r="U294" i="10"/>
  <c r="V294" i="10"/>
  <c r="W294" i="10"/>
  <c r="X294" i="10"/>
  <c r="Y294" i="10"/>
  <c r="Z294" i="10"/>
  <c r="AA294" i="10"/>
  <c r="AB294" i="10"/>
  <c r="AC294" i="10"/>
  <c r="AD294" i="10"/>
  <c r="AE294" i="10"/>
  <c r="AF294" i="10"/>
  <c r="AG294" i="10"/>
  <c r="AH294" i="10"/>
  <c r="AI294" i="10"/>
  <c r="AJ294" i="10"/>
  <c r="AK294" i="10"/>
  <c r="B295" i="10"/>
  <c r="C295" i="10"/>
  <c r="D295" i="10"/>
  <c r="E295" i="10"/>
  <c r="F295" i="10"/>
  <c r="G295" i="10"/>
  <c r="H295" i="10"/>
  <c r="I295" i="10"/>
  <c r="J295" i="10"/>
  <c r="K295" i="10"/>
  <c r="L295" i="10"/>
  <c r="M295" i="10"/>
  <c r="N295" i="10"/>
  <c r="O295" i="10"/>
  <c r="P295" i="10"/>
  <c r="Q295" i="10"/>
  <c r="R295" i="10"/>
  <c r="S295" i="10"/>
  <c r="T295" i="10"/>
  <c r="U295" i="10"/>
  <c r="V295" i="10"/>
  <c r="W295" i="10"/>
  <c r="X295" i="10"/>
  <c r="Y295" i="10"/>
  <c r="Z295" i="10"/>
  <c r="AA295" i="10"/>
  <c r="AB295" i="10"/>
  <c r="AC295" i="10"/>
  <c r="AD295" i="10"/>
  <c r="AE295" i="10"/>
  <c r="AF295" i="10"/>
  <c r="AG295" i="10"/>
  <c r="AH295" i="10"/>
  <c r="AI295" i="10"/>
  <c r="AJ295" i="10"/>
  <c r="AK295" i="10"/>
  <c r="B309" i="10"/>
  <c r="C309" i="10"/>
  <c r="D309" i="10"/>
  <c r="E309" i="10"/>
  <c r="F309" i="10"/>
  <c r="G309" i="10"/>
  <c r="H309" i="10"/>
  <c r="I309" i="10"/>
  <c r="J309" i="10"/>
  <c r="K309" i="10"/>
  <c r="L309" i="10"/>
  <c r="M309" i="10"/>
  <c r="N309" i="10"/>
  <c r="O309" i="10"/>
  <c r="P309" i="10"/>
  <c r="Q309" i="10"/>
  <c r="R309" i="10"/>
  <c r="S309" i="10"/>
  <c r="T309" i="10"/>
  <c r="U309" i="10"/>
  <c r="V309" i="10"/>
  <c r="W309" i="10"/>
  <c r="X309" i="10"/>
  <c r="Y309" i="10"/>
  <c r="Z309" i="10"/>
  <c r="AA309" i="10"/>
  <c r="AB309" i="10"/>
  <c r="AC309" i="10"/>
  <c r="AD309" i="10"/>
  <c r="AE309" i="10"/>
  <c r="AF309" i="10"/>
  <c r="AG309" i="10"/>
  <c r="AH309" i="10"/>
  <c r="AI309" i="10"/>
  <c r="AJ309" i="10"/>
  <c r="AK309" i="10"/>
  <c r="B310" i="10"/>
  <c r="C310" i="10"/>
  <c r="D310" i="10"/>
  <c r="E310" i="10"/>
  <c r="F310" i="10"/>
  <c r="G310" i="10"/>
  <c r="H310" i="10"/>
  <c r="I310" i="10"/>
  <c r="J310" i="10"/>
  <c r="K310" i="10"/>
  <c r="L310" i="10"/>
  <c r="M310" i="10"/>
  <c r="N310" i="10"/>
  <c r="O310" i="10"/>
  <c r="P310" i="10"/>
  <c r="Q310" i="10"/>
  <c r="R310" i="10"/>
  <c r="S310" i="10"/>
  <c r="T310" i="10"/>
  <c r="U310" i="10"/>
  <c r="V310" i="10"/>
  <c r="W310" i="10"/>
  <c r="X310" i="10"/>
  <c r="Y310" i="10"/>
  <c r="Z310" i="10"/>
  <c r="AA310" i="10"/>
  <c r="AB310" i="10"/>
  <c r="AC310" i="10"/>
  <c r="AD310" i="10"/>
  <c r="AE310" i="10"/>
  <c r="AF310" i="10"/>
  <c r="AG310" i="10"/>
  <c r="AH310" i="10"/>
  <c r="AI310" i="10"/>
  <c r="AJ310" i="10"/>
  <c r="AK310" i="10"/>
  <c r="B325" i="10"/>
  <c r="C325" i="10"/>
  <c r="D325" i="10"/>
  <c r="E325" i="10"/>
  <c r="F325" i="10"/>
  <c r="G325" i="10"/>
  <c r="H325" i="10"/>
  <c r="I325" i="10"/>
  <c r="J325" i="10"/>
  <c r="K325" i="10"/>
  <c r="L325" i="10"/>
  <c r="M325" i="10"/>
  <c r="N325" i="10"/>
  <c r="O325" i="10"/>
  <c r="P325" i="10"/>
  <c r="Q325" i="10"/>
  <c r="R325" i="10"/>
  <c r="S325" i="10"/>
  <c r="T325" i="10"/>
  <c r="U325" i="10"/>
  <c r="V325" i="10"/>
  <c r="W325" i="10"/>
  <c r="X325" i="10"/>
  <c r="Y325" i="10"/>
  <c r="Z325" i="10"/>
  <c r="AA325" i="10"/>
  <c r="AB325" i="10"/>
  <c r="AC325" i="10"/>
  <c r="AD325" i="10"/>
  <c r="AE325" i="10"/>
  <c r="AF325" i="10"/>
  <c r="AG325" i="10"/>
  <c r="AH325" i="10"/>
  <c r="AI325" i="10"/>
  <c r="AJ325" i="10"/>
  <c r="AK325" i="10"/>
  <c r="B330" i="10"/>
  <c r="C330" i="10"/>
  <c r="D330" i="10"/>
  <c r="E330" i="10"/>
  <c r="F330" i="10"/>
  <c r="G330" i="10"/>
  <c r="H330" i="10"/>
  <c r="I330" i="10"/>
  <c r="J330" i="10"/>
  <c r="K330" i="10"/>
  <c r="L330" i="10"/>
  <c r="M330" i="10"/>
  <c r="N330" i="10"/>
  <c r="O330" i="10"/>
  <c r="P330" i="10"/>
  <c r="Q330" i="10"/>
  <c r="R330" i="10"/>
  <c r="S330" i="10"/>
  <c r="T330" i="10"/>
  <c r="U330" i="10"/>
  <c r="V330" i="10"/>
  <c r="W330" i="10"/>
  <c r="X330" i="10"/>
  <c r="Y330" i="10"/>
  <c r="Z330" i="10"/>
  <c r="AA330" i="10"/>
  <c r="AB330" i="10"/>
  <c r="AC330" i="10"/>
  <c r="AD330" i="10"/>
  <c r="AE330" i="10"/>
  <c r="AF330" i="10"/>
  <c r="AG330" i="10"/>
  <c r="AH330" i="10"/>
  <c r="AI330" i="10"/>
  <c r="AJ330" i="10"/>
  <c r="AK330" i="10"/>
  <c r="B335" i="10"/>
  <c r="C335" i="10"/>
  <c r="D335" i="10"/>
  <c r="E335" i="10"/>
  <c r="F335" i="10"/>
  <c r="G335" i="10"/>
  <c r="H335" i="10"/>
  <c r="I335" i="10"/>
  <c r="J335" i="10"/>
  <c r="K335" i="10"/>
  <c r="L335" i="10"/>
  <c r="M335" i="10"/>
  <c r="N335" i="10"/>
  <c r="O335" i="10"/>
  <c r="P335" i="10"/>
  <c r="Q335" i="10"/>
  <c r="R335" i="10"/>
  <c r="S335" i="10"/>
  <c r="T335" i="10"/>
  <c r="U335" i="10"/>
  <c r="V335" i="10"/>
  <c r="W335" i="10"/>
  <c r="X335" i="10"/>
  <c r="Y335" i="10"/>
  <c r="Z335" i="10"/>
  <c r="AA335" i="10"/>
  <c r="AB335" i="10"/>
  <c r="AC335" i="10"/>
  <c r="AD335" i="10"/>
  <c r="AE335" i="10"/>
  <c r="AF335" i="10"/>
  <c r="AG335" i="10"/>
  <c r="AH335" i="10"/>
  <c r="AI335" i="10"/>
  <c r="AJ335" i="10"/>
  <c r="AK335" i="10"/>
  <c r="B338" i="10"/>
  <c r="C338" i="10"/>
  <c r="D338" i="10"/>
  <c r="E338" i="10"/>
  <c r="F338" i="10"/>
  <c r="G338" i="10"/>
  <c r="H338" i="10"/>
  <c r="I338" i="10"/>
  <c r="J338" i="10"/>
  <c r="K338" i="10"/>
  <c r="L338" i="10"/>
  <c r="M338" i="10"/>
  <c r="N338" i="10"/>
  <c r="O338" i="10"/>
  <c r="P338" i="10"/>
  <c r="Q338" i="10"/>
  <c r="R338" i="10"/>
  <c r="S338" i="10"/>
  <c r="T338" i="10"/>
  <c r="U338" i="10"/>
  <c r="V338" i="10"/>
  <c r="W338" i="10"/>
  <c r="X338" i="10"/>
  <c r="Y338" i="10"/>
  <c r="Z338" i="10"/>
  <c r="AA338" i="10"/>
  <c r="AB338" i="10"/>
  <c r="AC338" i="10"/>
  <c r="AD338" i="10"/>
  <c r="AE338" i="10"/>
  <c r="AF338" i="10"/>
  <c r="AG338" i="10"/>
  <c r="AH338" i="10"/>
  <c r="AI338" i="10"/>
  <c r="AJ338" i="10"/>
  <c r="AK338" i="10"/>
  <c r="B341" i="10"/>
  <c r="C341" i="10"/>
  <c r="D341" i="10"/>
  <c r="E341" i="10"/>
  <c r="F341" i="10"/>
  <c r="G341" i="10"/>
  <c r="H341" i="10"/>
  <c r="I341" i="10"/>
  <c r="J341" i="10"/>
  <c r="K341" i="10"/>
  <c r="L341" i="10"/>
  <c r="M341" i="10"/>
  <c r="N341" i="10"/>
  <c r="O341" i="10"/>
  <c r="P341" i="10"/>
  <c r="Q341" i="10"/>
  <c r="R341" i="10"/>
  <c r="S341" i="10"/>
  <c r="T341" i="10"/>
  <c r="U341" i="10"/>
  <c r="V341" i="10"/>
  <c r="W341" i="10"/>
  <c r="X341" i="10"/>
  <c r="Y341" i="10"/>
  <c r="Z341" i="10"/>
  <c r="AA341" i="10"/>
  <c r="AB341" i="10"/>
  <c r="AC341" i="10"/>
  <c r="AD341" i="10"/>
  <c r="AE341" i="10"/>
  <c r="AF341" i="10"/>
  <c r="AG341" i="10"/>
  <c r="AH341" i="10"/>
  <c r="AI341" i="10"/>
  <c r="AJ341" i="10"/>
  <c r="AK341" i="10"/>
  <c r="B344" i="10"/>
  <c r="C344" i="10"/>
  <c r="D344" i="10"/>
  <c r="E344" i="10"/>
  <c r="F344" i="10"/>
  <c r="G344" i="10"/>
  <c r="H344" i="10"/>
  <c r="I344" i="10"/>
  <c r="J344" i="10"/>
  <c r="K344" i="10"/>
  <c r="L344" i="10"/>
  <c r="M344" i="10"/>
  <c r="N344" i="10"/>
  <c r="O344" i="10"/>
  <c r="P344" i="10"/>
  <c r="Q344" i="10"/>
  <c r="R344" i="10"/>
  <c r="S344" i="10"/>
  <c r="T344" i="10"/>
  <c r="U344" i="10"/>
  <c r="V344" i="10"/>
  <c r="W344" i="10"/>
  <c r="X344" i="10"/>
  <c r="Y344" i="10"/>
  <c r="Z344" i="10"/>
  <c r="AA344" i="10"/>
  <c r="AB344" i="10"/>
  <c r="AC344" i="10"/>
  <c r="AD344" i="10"/>
  <c r="AE344" i="10"/>
  <c r="AF344" i="10"/>
  <c r="AG344" i="10"/>
  <c r="AH344" i="10"/>
  <c r="AI344" i="10"/>
  <c r="AJ344" i="10"/>
  <c r="AK344" i="10"/>
  <c r="B345" i="10"/>
  <c r="C345" i="10"/>
  <c r="D345" i="10"/>
  <c r="E345" i="10"/>
  <c r="F345" i="10"/>
  <c r="G345" i="10"/>
  <c r="H345" i="10"/>
  <c r="I345" i="10"/>
  <c r="J345" i="10"/>
  <c r="K345" i="10"/>
  <c r="L345" i="10"/>
  <c r="M345" i="10"/>
  <c r="N345" i="10"/>
  <c r="O345" i="10"/>
  <c r="P345" i="10"/>
  <c r="Q345" i="10"/>
  <c r="R345" i="10"/>
  <c r="S345" i="10"/>
  <c r="T345" i="10"/>
  <c r="U345" i="10"/>
  <c r="V345" i="10"/>
  <c r="W345" i="10"/>
  <c r="X345" i="10"/>
  <c r="Y345" i="10"/>
  <c r="Z345" i="10"/>
  <c r="AA345" i="10"/>
  <c r="AB345" i="10"/>
  <c r="AC345" i="10"/>
  <c r="AD345" i="10"/>
  <c r="AE345" i="10"/>
  <c r="AF345" i="10"/>
  <c r="AG345" i="10"/>
  <c r="AH345" i="10"/>
  <c r="AI345" i="10"/>
  <c r="AJ345" i="10"/>
  <c r="AK345" i="10"/>
  <c r="B346" i="10"/>
  <c r="C346" i="10"/>
  <c r="D346" i="10"/>
  <c r="E346" i="10"/>
  <c r="F346" i="10"/>
  <c r="G346" i="10"/>
  <c r="H346" i="10"/>
  <c r="I346" i="10"/>
  <c r="J346" i="10"/>
  <c r="K346" i="10"/>
  <c r="L346" i="10"/>
  <c r="M346" i="10"/>
  <c r="N346" i="10"/>
  <c r="O346" i="10"/>
  <c r="P346" i="10"/>
  <c r="Q346" i="10"/>
  <c r="R346" i="10"/>
  <c r="S346" i="10"/>
  <c r="T346" i="10"/>
  <c r="U346" i="10"/>
  <c r="V346" i="10"/>
  <c r="W346" i="10"/>
  <c r="X346" i="10"/>
  <c r="Y346" i="10"/>
  <c r="Z346" i="10"/>
  <c r="AA346" i="10"/>
  <c r="AB346" i="10"/>
  <c r="AC346" i="10"/>
  <c r="AD346" i="10"/>
  <c r="AE346" i="10"/>
  <c r="AF346" i="10"/>
  <c r="AG346" i="10"/>
  <c r="AH346" i="10"/>
  <c r="AI346" i="10"/>
  <c r="AJ346" i="10"/>
  <c r="AK346" i="10"/>
  <c r="B347" i="10"/>
  <c r="C347" i="10"/>
  <c r="D347" i="10"/>
  <c r="E347" i="10"/>
  <c r="F347" i="10"/>
  <c r="G347" i="10"/>
  <c r="H347" i="10"/>
  <c r="I347" i="10"/>
  <c r="J347" i="10"/>
  <c r="K347" i="10"/>
  <c r="L347" i="10"/>
  <c r="M347" i="10"/>
  <c r="N347" i="10"/>
  <c r="O347" i="10"/>
  <c r="P347" i="10"/>
  <c r="Q347" i="10"/>
  <c r="R347" i="10"/>
  <c r="S347" i="10"/>
  <c r="T347" i="10"/>
  <c r="U347" i="10"/>
  <c r="V347" i="10"/>
  <c r="W347" i="10"/>
  <c r="X347" i="10"/>
  <c r="Y347" i="10"/>
  <c r="Z347" i="10"/>
  <c r="AA347" i="10"/>
  <c r="AB347" i="10"/>
  <c r="AC347" i="10"/>
  <c r="AD347" i="10"/>
  <c r="AE347" i="10"/>
  <c r="AF347" i="10"/>
  <c r="AG347" i="10"/>
  <c r="AH347" i="10"/>
  <c r="AI347" i="10"/>
  <c r="AJ347" i="10"/>
  <c r="AK347" i="10"/>
  <c r="B348" i="10"/>
  <c r="C348" i="10"/>
  <c r="D348" i="10"/>
  <c r="E348" i="10"/>
  <c r="F348" i="10"/>
  <c r="G348" i="10"/>
  <c r="H348" i="10"/>
  <c r="I348" i="10"/>
  <c r="J348" i="10"/>
  <c r="K348" i="10"/>
  <c r="L348" i="10"/>
  <c r="M348" i="10"/>
  <c r="N348" i="10"/>
  <c r="O348" i="10"/>
  <c r="P348" i="10"/>
  <c r="Q348" i="10"/>
  <c r="R348" i="10"/>
  <c r="S348" i="10"/>
  <c r="T348" i="10"/>
  <c r="U348" i="10"/>
  <c r="V348" i="10"/>
  <c r="W348" i="10"/>
  <c r="X348" i="10"/>
  <c r="Y348" i="10"/>
  <c r="Z348" i="10"/>
  <c r="AA348" i="10"/>
  <c r="AB348" i="10"/>
  <c r="AC348" i="10"/>
  <c r="AD348" i="10"/>
  <c r="AE348" i="10"/>
  <c r="AF348" i="10"/>
  <c r="AG348" i="10"/>
  <c r="AH348" i="10"/>
  <c r="AI348" i="10"/>
  <c r="AJ348" i="10"/>
  <c r="AK348" i="10"/>
  <c r="B349" i="10"/>
  <c r="C349" i="10"/>
  <c r="D349" i="10"/>
  <c r="E349" i="10"/>
  <c r="F349" i="10"/>
  <c r="G349" i="10"/>
  <c r="H349" i="10"/>
  <c r="I349" i="10"/>
  <c r="J349" i="10"/>
  <c r="K349" i="10"/>
  <c r="L349" i="10"/>
  <c r="M349" i="10"/>
  <c r="N349" i="10"/>
  <c r="O349" i="10"/>
  <c r="P349" i="10"/>
  <c r="Q349" i="10"/>
  <c r="R349" i="10"/>
  <c r="S349" i="10"/>
  <c r="T349" i="10"/>
  <c r="U349" i="10"/>
  <c r="V349" i="10"/>
  <c r="W349" i="10"/>
  <c r="X349" i="10"/>
  <c r="Y349" i="10"/>
  <c r="Z349" i="10"/>
  <c r="AA349" i="10"/>
  <c r="AB349" i="10"/>
  <c r="AC349" i="10"/>
  <c r="AD349" i="10"/>
  <c r="AE349" i="10"/>
  <c r="AF349" i="10"/>
  <c r="AG349" i="10"/>
  <c r="AH349" i="10"/>
  <c r="AI349" i="10"/>
  <c r="AJ349" i="10"/>
  <c r="AK349" i="10"/>
  <c r="B350" i="10"/>
  <c r="C350" i="10"/>
  <c r="D350" i="10"/>
  <c r="E350" i="10"/>
  <c r="F350" i="10"/>
  <c r="G350" i="10"/>
  <c r="H350" i="10"/>
  <c r="I350" i="10"/>
  <c r="J350" i="10"/>
  <c r="K350" i="10"/>
  <c r="L350" i="10"/>
  <c r="M350" i="10"/>
  <c r="N350" i="10"/>
  <c r="O350" i="10"/>
  <c r="P350" i="10"/>
  <c r="Q350" i="10"/>
  <c r="R350" i="10"/>
  <c r="S350" i="10"/>
  <c r="T350" i="10"/>
  <c r="U350" i="10"/>
  <c r="V350" i="10"/>
  <c r="W350" i="10"/>
  <c r="X350" i="10"/>
  <c r="Y350" i="10"/>
  <c r="Z350" i="10"/>
  <c r="AA350" i="10"/>
  <c r="AB350" i="10"/>
  <c r="AC350" i="10"/>
  <c r="AD350" i="10"/>
  <c r="AE350" i="10"/>
  <c r="AF350" i="10"/>
  <c r="AG350" i="10"/>
  <c r="AH350" i="10"/>
  <c r="AI350" i="10"/>
  <c r="AJ350" i="10"/>
  <c r="AK350" i="10"/>
  <c r="B353" i="10"/>
  <c r="C353" i="10"/>
  <c r="D353" i="10"/>
  <c r="E353" i="10"/>
  <c r="F353" i="10"/>
  <c r="G353" i="10"/>
  <c r="H353" i="10"/>
  <c r="I353" i="10"/>
  <c r="J353" i="10"/>
  <c r="K353" i="10"/>
  <c r="L353" i="10"/>
  <c r="M353" i="10"/>
  <c r="N353" i="10"/>
  <c r="O353" i="10"/>
  <c r="P353" i="10"/>
  <c r="Q353" i="10"/>
  <c r="R353" i="10"/>
  <c r="S353" i="10"/>
  <c r="T353" i="10"/>
  <c r="U353" i="10"/>
  <c r="V353" i="10"/>
  <c r="W353" i="10"/>
  <c r="X353" i="10"/>
  <c r="Y353" i="10"/>
  <c r="Z353" i="10"/>
  <c r="AA353" i="10"/>
  <c r="AB353" i="10"/>
  <c r="AC353" i="10"/>
  <c r="AD353" i="10"/>
  <c r="AE353" i="10"/>
  <c r="AF353" i="10"/>
  <c r="AG353" i="10"/>
  <c r="AH353" i="10"/>
  <c r="AI353" i="10"/>
  <c r="AJ353" i="10"/>
  <c r="AK353" i="10"/>
  <c r="B355" i="10"/>
  <c r="C355" i="10"/>
  <c r="D355" i="10"/>
  <c r="E355" i="10"/>
  <c r="F355" i="10"/>
  <c r="G355" i="10"/>
  <c r="H355" i="10"/>
  <c r="I355" i="10"/>
  <c r="J355" i="10"/>
  <c r="K355" i="10"/>
  <c r="L355" i="10"/>
  <c r="M355" i="10"/>
  <c r="N355" i="10"/>
  <c r="O355" i="10"/>
  <c r="P355" i="10"/>
  <c r="Q355" i="10"/>
  <c r="R355" i="10"/>
  <c r="S355" i="10"/>
  <c r="T355" i="10"/>
  <c r="U355" i="10"/>
  <c r="V355" i="10"/>
  <c r="W355" i="10"/>
  <c r="X355" i="10"/>
  <c r="Y355" i="10"/>
  <c r="Z355" i="10"/>
  <c r="AA355" i="10"/>
  <c r="AB355" i="10"/>
  <c r="AC355" i="10"/>
  <c r="AD355" i="10"/>
  <c r="AE355" i="10"/>
  <c r="AF355" i="10"/>
  <c r="AG355" i="10"/>
  <c r="AH355" i="10"/>
  <c r="AI355" i="10"/>
  <c r="AJ355" i="10"/>
  <c r="AK355" i="10"/>
  <c r="B358" i="10"/>
  <c r="C358" i="10"/>
  <c r="D358" i="10"/>
  <c r="E358" i="10"/>
  <c r="F358" i="10"/>
  <c r="G358" i="10"/>
  <c r="H358" i="10"/>
  <c r="I358" i="10"/>
  <c r="J358" i="10"/>
  <c r="K358" i="10"/>
  <c r="L358" i="10"/>
  <c r="M358" i="10"/>
  <c r="N358" i="10"/>
  <c r="O358" i="10"/>
  <c r="P358" i="10"/>
  <c r="Q358" i="10"/>
  <c r="R358" i="10"/>
  <c r="S358" i="10"/>
  <c r="T358" i="10"/>
  <c r="U358" i="10"/>
  <c r="V358" i="10"/>
  <c r="W358" i="10"/>
  <c r="X358" i="10"/>
  <c r="Y358" i="10"/>
  <c r="Z358" i="10"/>
  <c r="AA358" i="10"/>
  <c r="AB358" i="10"/>
  <c r="AC358" i="10"/>
  <c r="AD358" i="10"/>
  <c r="AE358" i="10"/>
  <c r="AF358" i="10"/>
  <c r="AG358" i="10"/>
  <c r="AH358" i="10"/>
  <c r="AI358" i="10"/>
  <c r="AJ358" i="10"/>
  <c r="AK358" i="10"/>
  <c r="B363" i="10"/>
  <c r="C363" i="10"/>
  <c r="D363" i="10"/>
  <c r="E363" i="10"/>
  <c r="F363" i="10"/>
  <c r="G363" i="10"/>
  <c r="H363" i="10"/>
  <c r="I363" i="10"/>
  <c r="J363" i="10"/>
  <c r="K363" i="10"/>
  <c r="L363" i="10"/>
  <c r="M363" i="10"/>
  <c r="N363" i="10"/>
  <c r="O363" i="10"/>
  <c r="P363" i="10"/>
  <c r="Q363" i="10"/>
  <c r="R363" i="10"/>
  <c r="S363" i="10"/>
  <c r="T363" i="10"/>
  <c r="U363" i="10"/>
  <c r="V363" i="10"/>
  <c r="W363" i="10"/>
  <c r="X363" i="10"/>
  <c r="Y363" i="10"/>
  <c r="Z363" i="10"/>
  <c r="AA363" i="10"/>
  <c r="AB363" i="10"/>
  <c r="AC363" i="10"/>
  <c r="AD363" i="10"/>
  <c r="AE363" i="10"/>
  <c r="AF363" i="10"/>
  <c r="AG363" i="10"/>
  <c r="AH363" i="10"/>
  <c r="AI363" i="10"/>
  <c r="AJ363" i="10"/>
  <c r="AK363" i="10"/>
  <c r="B365" i="10"/>
  <c r="C365" i="10"/>
  <c r="D365" i="10"/>
  <c r="E365" i="10"/>
  <c r="F365" i="10"/>
  <c r="G365" i="10"/>
  <c r="H365" i="10"/>
  <c r="I365" i="10"/>
  <c r="J365" i="10"/>
  <c r="K365" i="10"/>
  <c r="L365" i="10"/>
  <c r="M365" i="10"/>
  <c r="N365" i="10"/>
  <c r="O365" i="10"/>
  <c r="P365" i="10"/>
  <c r="Q365" i="10"/>
  <c r="R365" i="10"/>
  <c r="S365" i="10"/>
  <c r="T365" i="10"/>
  <c r="U365" i="10"/>
  <c r="V365" i="10"/>
  <c r="W365" i="10"/>
  <c r="X365" i="10"/>
  <c r="Y365" i="10"/>
  <c r="Z365" i="10"/>
  <c r="AA365" i="10"/>
  <c r="AB365" i="10"/>
  <c r="AC365" i="10"/>
  <c r="AD365" i="10"/>
  <c r="AE365" i="10"/>
  <c r="AF365" i="10"/>
  <c r="AG365" i="10"/>
  <c r="AH365" i="10"/>
  <c r="AI365" i="10"/>
  <c r="AJ365" i="10"/>
  <c r="AK365" i="10"/>
  <c r="B379" i="10"/>
  <c r="C379" i="10"/>
  <c r="D379" i="10"/>
  <c r="E379" i="10"/>
  <c r="F379" i="10"/>
  <c r="G379" i="10"/>
  <c r="H379" i="10"/>
  <c r="I379" i="10"/>
  <c r="J379" i="10"/>
  <c r="K379" i="10"/>
  <c r="L379" i="10"/>
  <c r="M379" i="10"/>
  <c r="N379" i="10"/>
  <c r="O379" i="10"/>
  <c r="P379" i="10"/>
  <c r="Q379" i="10"/>
  <c r="R379" i="10"/>
  <c r="S379" i="10"/>
  <c r="T379" i="10"/>
  <c r="U379" i="10"/>
  <c r="V379" i="10"/>
  <c r="W379" i="10"/>
  <c r="X379" i="10"/>
  <c r="Y379" i="10"/>
  <c r="Z379" i="10"/>
  <c r="AA379" i="10"/>
  <c r="AB379" i="10"/>
  <c r="AC379" i="10"/>
  <c r="AD379" i="10"/>
  <c r="AE379" i="10"/>
  <c r="AF379" i="10"/>
  <c r="AG379" i="10"/>
  <c r="AH379" i="10"/>
  <c r="AI379" i="10"/>
  <c r="AJ379" i="10"/>
  <c r="AK379" i="10"/>
  <c r="B380" i="10"/>
  <c r="C380" i="10"/>
  <c r="D380" i="10"/>
  <c r="E380" i="10"/>
  <c r="F380" i="10"/>
  <c r="G380" i="10"/>
  <c r="H380" i="10"/>
  <c r="I380" i="10"/>
  <c r="J380" i="10"/>
  <c r="K380" i="10"/>
  <c r="L380" i="10"/>
  <c r="M380" i="10"/>
  <c r="N380" i="10"/>
  <c r="O380" i="10"/>
  <c r="P380" i="10"/>
  <c r="Q380" i="10"/>
  <c r="R380" i="10"/>
  <c r="S380" i="10"/>
  <c r="T380" i="10"/>
  <c r="U380" i="10"/>
  <c r="V380" i="10"/>
  <c r="W380" i="10"/>
  <c r="X380" i="10"/>
  <c r="Y380" i="10"/>
  <c r="Z380" i="10"/>
  <c r="AA380" i="10"/>
  <c r="AB380" i="10"/>
  <c r="AC380" i="10"/>
  <c r="AD380" i="10"/>
  <c r="AE380" i="10"/>
  <c r="AF380" i="10"/>
  <c r="AG380" i="10"/>
  <c r="AH380" i="10"/>
  <c r="AI380" i="10"/>
  <c r="AJ380" i="10"/>
  <c r="AK380" i="10"/>
  <c r="B383" i="10"/>
  <c r="C383" i="10"/>
  <c r="D383" i="10"/>
  <c r="E383" i="10"/>
  <c r="F383" i="10"/>
  <c r="G383" i="10"/>
  <c r="H383" i="10"/>
  <c r="I383" i="10"/>
  <c r="J383" i="10"/>
  <c r="K383" i="10"/>
  <c r="L383" i="10"/>
  <c r="M383" i="10"/>
  <c r="N383" i="10"/>
  <c r="O383" i="10"/>
  <c r="P383" i="10"/>
  <c r="Q383" i="10"/>
  <c r="R383" i="10"/>
  <c r="S383" i="10"/>
  <c r="T383" i="10"/>
  <c r="U383" i="10"/>
  <c r="V383" i="10"/>
  <c r="W383" i="10"/>
  <c r="X383" i="10"/>
  <c r="Y383" i="10"/>
  <c r="Z383" i="10"/>
  <c r="AA383" i="10"/>
  <c r="AB383" i="10"/>
  <c r="AC383" i="10"/>
  <c r="AD383" i="10"/>
  <c r="AE383" i="10"/>
  <c r="AF383" i="10"/>
  <c r="AG383" i="10"/>
  <c r="AH383" i="10"/>
  <c r="AI383" i="10"/>
  <c r="AJ383" i="10"/>
  <c r="AK383" i="10"/>
  <c r="B392" i="10"/>
  <c r="C392" i="10"/>
  <c r="D392" i="10"/>
  <c r="E392" i="10"/>
  <c r="F392" i="10"/>
  <c r="G392" i="10"/>
  <c r="H392" i="10"/>
  <c r="I392" i="10"/>
  <c r="J392" i="10"/>
  <c r="K392" i="10"/>
  <c r="L392" i="10"/>
  <c r="M392" i="10"/>
  <c r="N392" i="10"/>
  <c r="O392" i="10"/>
  <c r="P392" i="10"/>
  <c r="Q392" i="10"/>
  <c r="R392" i="10"/>
  <c r="S392" i="10"/>
  <c r="T392" i="10"/>
  <c r="U392" i="10"/>
  <c r="V392" i="10"/>
  <c r="W392" i="10"/>
  <c r="X392" i="10"/>
  <c r="Y392" i="10"/>
  <c r="Z392" i="10"/>
  <c r="AA392" i="10"/>
  <c r="AB392" i="10"/>
  <c r="AC392" i="10"/>
  <c r="AD392" i="10"/>
  <c r="AE392" i="10"/>
  <c r="AF392" i="10"/>
  <c r="AG392" i="10"/>
  <c r="AH392" i="10"/>
  <c r="AI392" i="10"/>
  <c r="AJ392" i="10"/>
  <c r="AK392" i="10"/>
  <c r="B393" i="10"/>
  <c r="C393" i="10"/>
  <c r="D393" i="10"/>
  <c r="E393" i="10"/>
  <c r="F393" i="10"/>
  <c r="G393" i="10"/>
  <c r="H393" i="10"/>
  <c r="I393" i="10"/>
  <c r="J393" i="10"/>
  <c r="K393" i="10"/>
  <c r="L393" i="10"/>
  <c r="M393" i="10"/>
  <c r="N393" i="10"/>
  <c r="O393" i="10"/>
  <c r="P393" i="10"/>
  <c r="Q393" i="10"/>
  <c r="R393" i="10"/>
  <c r="S393" i="10"/>
  <c r="T393" i="10"/>
  <c r="U393" i="10"/>
  <c r="V393" i="10"/>
  <c r="W393" i="10"/>
  <c r="X393" i="10"/>
  <c r="Y393" i="10"/>
  <c r="Z393" i="10"/>
  <c r="AA393" i="10"/>
  <c r="AB393" i="10"/>
  <c r="AC393" i="10"/>
  <c r="AD393" i="10"/>
  <c r="AE393" i="10"/>
  <c r="AF393" i="10"/>
  <c r="AG393" i="10"/>
  <c r="AH393" i="10"/>
  <c r="AI393" i="10"/>
  <c r="AJ393" i="10"/>
  <c r="AK393" i="10"/>
  <c r="B394" i="10"/>
  <c r="C394" i="10"/>
  <c r="D394" i="10"/>
  <c r="E394" i="10"/>
  <c r="F394" i="10"/>
  <c r="G394" i="10"/>
  <c r="H394" i="10"/>
  <c r="I394" i="10"/>
  <c r="J394" i="10"/>
  <c r="K394" i="10"/>
  <c r="L394" i="10"/>
  <c r="M394" i="10"/>
  <c r="N394" i="10"/>
  <c r="O394" i="10"/>
  <c r="P394" i="10"/>
  <c r="Q394" i="10"/>
  <c r="R394" i="10"/>
  <c r="S394" i="10"/>
  <c r="T394" i="10"/>
  <c r="U394" i="10"/>
  <c r="V394" i="10"/>
  <c r="W394" i="10"/>
  <c r="X394" i="10"/>
  <c r="Y394" i="10"/>
  <c r="Z394" i="10"/>
  <c r="AA394" i="10"/>
  <c r="AB394" i="10"/>
  <c r="AC394" i="10"/>
  <c r="AD394" i="10"/>
  <c r="AE394" i="10"/>
  <c r="AF394" i="10"/>
  <c r="AG394" i="10"/>
  <c r="AH394" i="10"/>
  <c r="AI394" i="10"/>
  <c r="AJ394" i="10"/>
  <c r="AK394" i="10"/>
  <c r="B395" i="10"/>
  <c r="C395" i="10"/>
  <c r="D395" i="10"/>
  <c r="E395" i="10"/>
  <c r="F395" i="10"/>
  <c r="G395" i="10"/>
  <c r="H395" i="10"/>
  <c r="I395" i="10"/>
  <c r="J395" i="10"/>
  <c r="K395" i="10"/>
  <c r="L395" i="10"/>
  <c r="M395" i="10"/>
  <c r="N395" i="10"/>
  <c r="O395" i="10"/>
  <c r="P395" i="10"/>
  <c r="Q395" i="10"/>
  <c r="R395" i="10"/>
  <c r="S395" i="10"/>
  <c r="T395" i="10"/>
  <c r="U395" i="10"/>
  <c r="V395" i="10"/>
  <c r="W395" i="10"/>
  <c r="X395" i="10"/>
  <c r="Y395" i="10"/>
  <c r="Z395" i="10"/>
  <c r="AA395" i="10"/>
  <c r="AB395" i="10"/>
  <c r="AC395" i="10"/>
  <c r="AD395" i="10"/>
  <c r="AE395" i="10"/>
  <c r="AF395" i="10"/>
  <c r="AG395" i="10"/>
  <c r="AH395" i="10"/>
  <c r="AI395" i="10"/>
  <c r="AJ395" i="10"/>
  <c r="AK395" i="10"/>
  <c r="B403" i="10"/>
  <c r="C403" i="10"/>
  <c r="D403" i="10"/>
  <c r="E403" i="10"/>
  <c r="F403" i="10"/>
  <c r="G403" i="10"/>
  <c r="H403" i="10"/>
  <c r="I403" i="10"/>
  <c r="J403" i="10"/>
  <c r="K403" i="10"/>
  <c r="L403" i="10"/>
  <c r="M403" i="10"/>
  <c r="N403" i="10"/>
  <c r="O403" i="10"/>
  <c r="P403" i="10"/>
  <c r="Q403" i="10"/>
  <c r="R403" i="10"/>
  <c r="S403" i="10"/>
  <c r="T403" i="10"/>
  <c r="U403" i="10"/>
  <c r="V403" i="10"/>
  <c r="W403" i="10"/>
  <c r="X403" i="10"/>
  <c r="Y403" i="10"/>
  <c r="Z403" i="10"/>
  <c r="AA403" i="10"/>
  <c r="AB403" i="10"/>
  <c r="AC403" i="10"/>
  <c r="AD403" i="10"/>
  <c r="AE403" i="10"/>
  <c r="AF403" i="10"/>
  <c r="AG403" i="10"/>
  <c r="AH403" i="10"/>
  <c r="AI403" i="10"/>
  <c r="AJ403" i="10"/>
  <c r="AK403" i="10"/>
  <c r="B410" i="10"/>
  <c r="C410" i="10"/>
  <c r="D410" i="10"/>
  <c r="E410" i="10"/>
  <c r="F410" i="10"/>
  <c r="G410" i="10"/>
  <c r="H410" i="10"/>
  <c r="I410" i="10"/>
  <c r="J410" i="10"/>
  <c r="K410" i="10"/>
  <c r="L410" i="10"/>
  <c r="M410" i="10"/>
  <c r="N410" i="10"/>
  <c r="O410" i="10"/>
  <c r="P410" i="10"/>
  <c r="Q410" i="10"/>
  <c r="R410" i="10"/>
  <c r="S410" i="10"/>
  <c r="T410" i="10"/>
  <c r="U410" i="10"/>
  <c r="V410" i="10"/>
  <c r="W410" i="10"/>
  <c r="X410" i="10"/>
  <c r="Y410" i="10"/>
  <c r="Z410" i="10"/>
  <c r="AA410" i="10"/>
  <c r="AB410" i="10"/>
  <c r="AC410" i="10"/>
  <c r="AD410" i="10"/>
  <c r="AE410" i="10"/>
  <c r="AF410" i="10"/>
  <c r="AG410" i="10"/>
  <c r="AH410" i="10"/>
  <c r="AI410" i="10"/>
  <c r="AJ410" i="10"/>
  <c r="AK410" i="10"/>
  <c r="B416" i="10"/>
  <c r="C416" i="10"/>
  <c r="D416" i="10"/>
  <c r="E416" i="10"/>
  <c r="F416" i="10"/>
  <c r="G416" i="10"/>
  <c r="H416" i="10"/>
  <c r="I416" i="10"/>
  <c r="J416" i="10"/>
  <c r="K416" i="10"/>
  <c r="L416" i="10"/>
  <c r="M416" i="10"/>
  <c r="N416" i="10"/>
  <c r="O416" i="10"/>
  <c r="P416" i="10"/>
  <c r="Q416" i="10"/>
  <c r="R416" i="10"/>
  <c r="S416" i="10"/>
  <c r="T416" i="10"/>
  <c r="U416" i="10"/>
  <c r="V416" i="10"/>
  <c r="W416" i="10"/>
  <c r="X416" i="10"/>
  <c r="Y416" i="10"/>
  <c r="Z416" i="10"/>
  <c r="AA416" i="10"/>
  <c r="AB416" i="10"/>
  <c r="AC416" i="10"/>
  <c r="AD416" i="10"/>
  <c r="AE416" i="10"/>
  <c r="AF416" i="10"/>
  <c r="AG416" i="10"/>
  <c r="AH416" i="10"/>
  <c r="AI416" i="10"/>
  <c r="AJ416" i="10"/>
  <c r="AK416" i="10"/>
  <c r="B420" i="10"/>
  <c r="C420" i="10"/>
  <c r="D420" i="10"/>
  <c r="E420" i="10"/>
  <c r="F420" i="10"/>
  <c r="G420" i="10"/>
  <c r="H420" i="10"/>
  <c r="I420" i="10"/>
  <c r="J420" i="10"/>
  <c r="K420" i="10"/>
  <c r="L420" i="10"/>
  <c r="M420" i="10"/>
  <c r="N420" i="10"/>
  <c r="O420" i="10"/>
  <c r="P420" i="10"/>
  <c r="Q420" i="10"/>
  <c r="R420" i="10"/>
  <c r="S420" i="10"/>
  <c r="T420" i="10"/>
  <c r="U420" i="10"/>
  <c r="V420" i="10"/>
  <c r="W420" i="10"/>
  <c r="X420" i="10"/>
  <c r="Y420" i="10"/>
  <c r="Z420" i="10"/>
  <c r="AA420" i="10"/>
  <c r="AB420" i="10"/>
  <c r="AC420" i="10"/>
  <c r="AD420" i="10"/>
  <c r="AE420" i="10"/>
  <c r="AF420" i="10"/>
  <c r="AG420" i="10"/>
  <c r="AH420" i="10"/>
  <c r="AI420" i="10"/>
  <c r="AJ420" i="10"/>
  <c r="AK420" i="10"/>
  <c r="B421" i="10"/>
  <c r="C421" i="10"/>
  <c r="D421" i="10"/>
  <c r="E421" i="10"/>
  <c r="F421" i="10"/>
  <c r="G421" i="10"/>
  <c r="H421" i="10"/>
  <c r="I421" i="10"/>
  <c r="J421" i="10"/>
  <c r="K421" i="10"/>
  <c r="L421" i="10"/>
  <c r="M421" i="10"/>
  <c r="N421" i="10"/>
  <c r="O421" i="10"/>
  <c r="P421" i="10"/>
  <c r="Q421" i="10"/>
  <c r="R421" i="10"/>
  <c r="S421" i="10"/>
  <c r="T421" i="10"/>
  <c r="U421" i="10"/>
  <c r="V421" i="10"/>
  <c r="W421" i="10"/>
  <c r="X421" i="10"/>
  <c r="Y421" i="10"/>
  <c r="Z421" i="10"/>
  <c r="AA421" i="10"/>
  <c r="AB421" i="10"/>
  <c r="AC421" i="10"/>
  <c r="AD421" i="10"/>
  <c r="AE421" i="10"/>
  <c r="AF421" i="10"/>
  <c r="AG421" i="10"/>
  <c r="AH421" i="10"/>
  <c r="AI421" i="10"/>
  <c r="AJ421" i="10"/>
  <c r="AK421" i="10"/>
  <c r="B425" i="10"/>
  <c r="C425" i="10"/>
  <c r="D425" i="10"/>
  <c r="E425" i="10"/>
  <c r="F425" i="10"/>
  <c r="G425" i="10"/>
  <c r="H425" i="10"/>
  <c r="I425" i="10"/>
  <c r="J425" i="10"/>
  <c r="K425" i="10"/>
  <c r="L425" i="10"/>
  <c r="M425" i="10"/>
  <c r="N425" i="10"/>
  <c r="O425" i="10"/>
  <c r="P425" i="10"/>
  <c r="Q425" i="10"/>
  <c r="R425" i="10"/>
  <c r="S425" i="10"/>
  <c r="T425" i="10"/>
  <c r="U425" i="10"/>
  <c r="V425" i="10"/>
  <c r="W425" i="10"/>
  <c r="X425" i="10"/>
  <c r="Y425" i="10"/>
  <c r="Z425" i="10"/>
  <c r="AA425" i="10"/>
  <c r="AB425" i="10"/>
  <c r="AC425" i="10"/>
  <c r="AD425" i="10"/>
  <c r="AE425" i="10"/>
  <c r="AF425" i="10"/>
  <c r="AG425" i="10"/>
  <c r="AH425" i="10"/>
  <c r="AI425" i="10"/>
  <c r="AJ425" i="10"/>
  <c r="AK425" i="10"/>
  <c r="B434" i="10"/>
  <c r="C434" i="10"/>
  <c r="D434" i="10"/>
  <c r="E434" i="10"/>
  <c r="F434" i="10"/>
  <c r="G434" i="10"/>
  <c r="H434" i="10"/>
  <c r="I434" i="10"/>
  <c r="J434" i="10"/>
  <c r="K434" i="10"/>
  <c r="L434" i="10"/>
  <c r="M434" i="10"/>
  <c r="N434" i="10"/>
  <c r="O434" i="10"/>
  <c r="P434" i="10"/>
  <c r="Q434" i="10"/>
  <c r="R434" i="10"/>
  <c r="S434" i="10"/>
  <c r="T434" i="10"/>
  <c r="U434" i="10"/>
  <c r="V434" i="10"/>
  <c r="W434" i="10"/>
  <c r="X434" i="10"/>
  <c r="Y434" i="10"/>
  <c r="Z434" i="10"/>
  <c r="AA434" i="10"/>
  <c r="AB434" i="10"/>
  <c r="AC434" i="10"/>
  <c r="AD434" i="10"/>
  <c r="AE434" i="10"/>
  <c r="AF434" i="10"/>
  <c r="AG434" i="10"/>
  <c r="AH434" i="10"/>
  <c r="AI434" i="10"/>
  <c r="AJ434" i="10"/>
  <c r="AK434" i="10"/>
  <c r="B435" i="10"/>
  <c r="C435" i="10"/>
  <c r="D435" i="10"/>
  <c r="E435" i="10"/>
  <c r="F435" i="10"/>
  <c r="G435" i="10"/>
  <c r="H435" i="10"/>
  <c r="I435" i="10"/>
  <c r="J435" i="10"/>
  <c r="K435" i="10"/>
  <c r="L435" i="10"/>
  <c r="M435" i="10"/>
  <c r="N435" i="10"/>
  <c r="O435" i="10"/>
  <c r="P435" i="10"/>
  <c r="Q435" i="10"/>
  <c r="R435" i="10"/>
  <c r="S435" i="10"/>
  <c r="T435" i="10"/>
  <c r="U435" i="10"/>
  <c r="V435" i="10"/>
  <c r="W435" i="10"/>
  <c r="X435" i="10"/>
  <c r="Y435" i="10"/>
  <c r="Z435" i="10"/>
  <c r="AA435" i="10"/>
  <c r="AB435" i="10"/>
  <c r="AC435" i="10"/>
  <c r="AD435" i="10"/>
  <c r="AE435" i="10"/>
  <c r="AF435" i="10"/>
  <c r="AG435" i="10"/>
  <c r="AH435" i="10"/>
  <c r="AI435" i="10"/>
  <c r="AJ435" i="10"/>
  <c r="AK435" i="10"/>
  <c r="B440" i="10"/>
  <c r="C440" i="10"/>
  <c r="D440" i="10"/>
  <c r="E440" i="10"/>
  <c r="F440" i="10"/>
  <c r="G440" i="10"/>
  <c r="H440" i="10"/>
  <c r="I440" i="10"/>
  <c r="J440" i="10"/>
  <c r="K440" i="10"/>
  <c r="L440" i="10"/>
  <c r="M440" i="10"/>
  <c r="N440" i="10"/>
  <c r="O440" i="10"/>
  <c r="P440" i="10"/>
  <c r="Q440" i="10"/>
  <c r="R440" i="10"/>
  <c r="S440" i="10"/>
  <c r="T440" i="10"/>
  <c r="U440" i="10"/>
  <c r="V440" i="10"/>
  <c r="W440" i="10"/>
  <c r="X440" i="10"/>
  <c r="Y440" i="10"/>
  <c r="Z440" i="10"/>
  <c r="AA440" i="10"/>
  <c r="AB440" i="10"/>
  <c r="AC440" i="10"/>
  <c r="AD440" i="10"/>
  <c r="AE440" i="10"/>
  <c r="AF440" i="10"/>
  <c r="AG440" i="10"/>
  <c r="AH440" i="10"/>
  <c r="AI440" i="10"/>
  <c r="AJ440" i="10"/>
  <c r="AK440" i="10"/>
  <c r="B443" i="10"/>
  <c r="C443" i="10"/>
  <c r="D443" i="10"/>
  <c r="E443" i="10"/>
  <c r="F443" i="10"/>
  <c r="G443" i="10"/>
  <c r="H443" i="10"/>
  <c r="I443" i="10"/>
  <c r="J443" i="10"/>
  <c r="K443" i="10"/>
  <c r="L443" i="10"/>
  <c r="M443" i="10"/>
  <c r="N443" i="10"/>
  <c r="O443" i="10"/>
  <c r="P443" i="10"/>
  <c r="Q443" i="10"/>
  <c r="R443" i="10"/>
  <c r="S443" i="10"/>
  <c r="T443" i="10"/>
  <c r="U443" i="10"/>
  <c r="V443" i="10"/>
  <c r="W443" i="10"/>
  <c r="X443" i="10"/>
  <c r="Y443" i="10"/>
  <c r="Z443" i="10"/>
  <c r="AA443" i="10"/>
  <c r="AB443" i="10"/>
  <c r="AC443" i="10"/>
  <c r="AD443" i="10"/>
  <c r="AE443" i="10"/>
  <c r="AF443" i="10"/>
  <c r="AG443" i="10"/>
  <c r="AH443" i="10"/>
  <c r="AI443" i="10"/>
  <c r="AJ443" i="10"/>
  <c r="AK443" i="10"/>
  <c r="B444" i="10"/>
  <c r="C444" i="10"/>
  <c r="D444" i="10"/>
  <c r="E444" i="10"/>
  <c r="F444" i="10"/>
  <c r="G444" i="10"/>
  <c r="H444" i="10"/>
  <c r="I444" i="10"/>
  <c r="J444" i="10"/>
  <c r="K444" i="10"/>
  <c r="L444" i="10"/>
  <c r="M444" i="10"/>
  <c r="N444" i="10"/>
  <c r="O444" i="10"/>
  <c r="P444" i="10"/>
  <c r="Q444" i="10"/>
  <c r="R444" i="10"/>
  <c r="S444" i="10"/>
  <c r="T444" i="10"/>
  <c r="U444" i="10"/>
  <c r="V444" i="10"/>
  <c r="W444" i="10"/>
  <c r="X444" i="10"/>
  <c r="Y444" i="10"/>
  <c r="Z444" i="10"/>
  <c r="AA444" i="10"/>
  <c r="AB444" i="10"/>
  <c r="AC444" i="10"/>
  <c r="AD444" i="10"/>
  <c r="AE444" i="10"/>
  <c r="AF444" i="10"/>
  <c r="AG444" i="10"/>
  <c r="AH444" i="10"/>
  <c r="AI444" i="10"/>
  <c r="AJ444" i="10"/>
  <c r="AK444" i="10"/>
  <c r="B445" i="10"/>
  <c r="C445" i="10"/>
  <c r="D445" i="10"/>
  <c r="E445" i="10"/>
  <c r="F445" i="10"/>
  <c r="G445" i="10"/>
  <c r="H445" i="10"/>
  <c r="I445" i="10"/>
  <c r="J445" i="10"/>
  <c r="K445" i="10"/>
  <c r="L445" i="10"/>
  <c r="M445" i="10"/>
  <c r="N445" i="10"/>
  <c r="O445" i="10"/>
  <c r="P445" i="10"/>
  <c r="Q445" i="10"/>
  <c r="R445" i="10"/>
  <c r="S445" i="10"/>
  <c r="T445" i="10"/>
  <c r="U445" i="10"/>
  <c r="V445" i="10"/>
  <c r="W445" i="10"/>
  <c r="X445" i="10"/>
  <c r="Y445" i="10"/>
  <c r="Z445" i="10"/>
  <c r="AA445" i="10"/>
  <c r="AB445" i="10"/>
  <c r="AC445" i="10"/>
  <c r="AD445" i="10"/>
  <c r="AE445" i="10"/>
  <c r="AF445" i="10"/>
  <c r="AG445" i="10"/>
  <c r="AH445" i="10"/>
  <c r="AI445" i="10"/>
  <c r="AJ445" i="10"/>
  <c r="AK445" i="10"/>
  <c r="B446" i="10"/>
  <c r="C446" i="10"/>
  <c r="D446" i="10"/>
  <c r="E446" i="10"/>
  <c r="F446" i="10"/>
  <c r="G446" i="10"/>
  <c r="H446" i="10"/>
  <c r="I446" i="10"/>
  <c r="J446" i="10"/>
  <c r="K446" i="10"/>
  <c r="L446" i="10"/>
  <c r="M446" i="10"/>
  <c r="N446" i="10"/>
  <c r="O446" i="10"/>
  <c r="P446" i="10"/>
  <c r="Q446" i="10"/>
  <c r="R446" i="10"/>
  <c r="S446" i="10"/>
  <c r="T446" i="10"/>
  <c r="U446" i="10"/>
  <c r="V446" i="10"/>
  <c r="W446" i="10"/>
  <c r="X446" i="10"/>
  <c r="Y446" i="10"/>
  <c r="Z446" i="10"/>
  <c r="AA446" i="10"/>
  <c r="AB446" i="10"/>
  <c r="AC446" i="10"/>
  <c r="AD446" i="10"/>
  <c r="AE446" i="10"/>
  <c r="AF446" i="10"/>
  <c r="AG446" i="10"/>
  <c r="AH446" i="10"/>
  <c r="AI446" i="10"/>
  <c r="AJ446" i="10"/>
  <c r="AK446" i="10"/>
  <c r="B450" i="10"/>
  <c r="C450" i="10"/>
  <c r="D450" i="10"/>
  <c r="E450" i="10"/>
  <c r="F450" i="10"/>
  <c r="G450" i="10"/>
  <c r="H450" i="10"/>
  <c r="I450" i="10"/>
  <c r="J450" i="10"/>
  <c r="K450" i="10"/>
  <c r="L450" i="10"/>
  <c r="M450" i="10"/>
  <c r="N450" i="10"/>
  <c r="O450" i="10"/>
  <c r="P450" i="10"/>
  <c r="Q450" i="10"/>
  <c r="R450" i="10"/>
  <c r="S450" i="10"/>
  <c r="T450" i="10"/>
  <c r="U450" i="10"/>
  <c r="V450" i="10"/>
  <c r="W450" i="10"/>
  <c r="X450" i="10"/>
  <c r="Y450" i="10"/>
  <c r="Z450" i="10"/>
  <c r="AA450" i="10"/>
  <c r="AB450" i="10"/>
  <c r="AC450" i="10"/>
  <c r="AD450" i="10"/>
  <c r="AE450" i="10"/>
  <c r="AF450" i="10"/>
  <c r="AG450" i="10"/>
  <c r="AH450" i="10"/>
  <c r="AI450" i="10"/>
  <c r="AJ450" i="10"/>
  <c r="AK450" i="10"/>
  <c r="B451" i="10"/>
  <c r="C451" i="10"/>
  <c r="D451" i="10"/>
  <c r="E451" i="10"/>
  <c r="F451" i="10"/>
  <c r="G451" i="10"/>
  <c r="H451" i="10"/>
  <c r="I451" i="10"/>
  <c r="J451" i="10"/>
  <c r="K451" i="10"/>
  <c r="L451" i="10"/>
  <c r="M451" i="10"/>
  <c r="N451" i="10"/>
  <c r="O451" i="10"/>
  <c r="P451" i="10"/>
  <c r="Q451" i="10"/>
  <c r="R451" i="10"/>
  <c r="S451" i="10"/>
  <c r="T451" i="10"/>
  <c r="U451" i="10"/>
  <c r="V451" i="10"/>
  <c r="W451" i="10"/>
  <c r="X451" i="10"/>
  <c r="Y451" i="10"/>
  <c r="Z451" i="10"/>
  <c r="AA451" i="10"/>
  <c r="AB451" i="10"/>
  <c r="AC451" i="10"/>
  <c r="AD451" i="10"/>
  <c r="AE451" i="10"/>
  <c r="AF451" i="10"/>
  <c r="AG451" i="10"/>
  <c r="AH451" i="10"/>
  <c r="AI451" i="10"/>
  <c r="AJ451" i="10"/>
  <c r="AK451" i="10"/>
  <c r="B452" i="10"/>
  <c r="C452" i="10"/>
  <c r="D452" i="10"/>
  <c r="E452" i="10"/>
  <c r="F452" i="10"/>
  <c r="G452" i="10"/>
  <c r="H452" i="10"/>
  <c r="I452" i="10"/>
  <c r="J452" i="10"/>
  <c r="K452" i="10"/>
  <c r="L452" i="10"/>
  <c r="M452" i="10"/>
  <c r="N452" i="10"/>
  <c r="O452" i="10"/>
  <c r="P452" i="10"/>
  <c r="Q452" i="10"/>
  <c r="R452" i="10"/>
  <c r="S452" i="10"/>
  <c r="T452" i="10"/>
  <c r="U452" i="10"/>
  <c r="V452" i="10"/>
  <c r="W452" i="10"/>
  <c r="X452" i="10"/>
  <c r="Y452" i="10"/>
  <c r="Z452" i="10"/>
  <c r="AA452" i="10"/>
  <c r="AB452" i="10"/>
  <c r="AC452" i="10"/>
  <c r="AD452" i="10"/>
  <c r="AE452" i="10"/>
  <c r="AF452" i="10"/>
  <c r="AG452" i="10"/>
  <c r="AH452" i="10"/>
  <c r="AI452" i="10"/>
  <c r="AJ452" i="10"/>
  <c r="AK452" i="10"/>
  <c r="B459" i="10"/>
  <c r="C459" i="10"/>
  <c r="D459" i="10"/>
  <c r="E459" i="10"/>
  <c r="F459" i="10"/>
  <c r="G459" i="10"/>
  <c r="H459" i="10"/>
  <c r="I459" i="10"/>
  <c r="J459" i="10"/>
  <c r="K459" i="10"/>
  <c r="L459" i="10"/>
  <c r="M459" i="10"/>
  <c r="N459" i="10"/>
  <c r="O459" i="10"/>
  <c r="P459" i="10"/>
  <c r="Q459" i="10"/>
  <c r="R459" i="10"/>
  <c r="S459" i="10"/>
  <c r="T459" i="10"/>
  <c r="U459" i="10"/>
  <c r="V459" i="10"/>
  <c r="W459" i="10"/>
  <c r="X459" i="10"/>
  <c r="Y459" i="10"/>
  <c r="Z459" i="10"/>
  <c r="AA459" i="10"/>
  <c r="AB459" i="10"/>
  <c r="AC459" i="10"/>
  <c r="AD459" i="10"/>
  <c r="AE459" i="10"/>
  <c r="AF459" i="10"/>
  <c r="AG459" i="10"/>
  <c r="AH459" i="10"/>
  <c r="AI459" i="10"/>
  <c r="AJ459" i="10"/>
  <c r="AK459" i="10"/>
  <c r="B462" i="10"/>
  <c r="C462" i="10"/>
  <c r="D462" i="10"/>
  <c r="E462" i="10"/>
  <c r="F462" i="10"/>
  <c r="G462" i="10"/>
  <c r="H462" i="10"/>
  <c r="I462" i="10"/>
  <c r="J462" i="10"/>
  <c r="K462" i="10"/>
  <c r="L462" i="10"/>
  <c r="M462" i="10"/>
  <c r="N462" i="10"/>
  <c r="O462" i="10"/>
  <c r="P462" i="10"/>
  <c r="Q462" i="10"/>
  <c r="R462" i="10"/>
  <c r="S462" i="10"/>
  <c r="T462" i="10"/>
  <c r="U462" i="10"/>
  <c r="V462" i="10"/>
  <c r="W462" i="10"/>
  <c r="X462" i="10"/>
  <c r="Y462" i="10"/>
  <c r="Z462" i="10"/>
  <c r="AA462" i="10"/>
  <c r="AB462" i="10"/>
  <c r="AC462" i="10"/>
  <c r="AD462" i="10"/>
  <c r="AE462" i="10"/>
  <c r="AF462" i="10"/>
  <c r="AG462" i="10"/>
  <c r="AH462" i="10"/>
  <c r="AI462" i="10"/>
  <c r="AJ462" i="10"/>
  <c r="AK462" i="10"/>
  <c r="B463" i="10"/>
  <c r="C463" i="10"/>
  <c r="D463" i="10"/>
  <c r="E463" i="10"/>
  <c r="F463" i="10"/>
  <c r="G463" i="10"/>
  <c r="H463" i="10"/>
  <c r="I463" i="10"/>
  <c r="J463" i="10"/>
  <c r="K463" i="10"/>
  <c r="L463" i="10"/>
  <c r="M463" i="10"/>
  <c r="N463" i="10"/>
  <c r="O463" i="10"/>
  <c r="P463" i="10"/>
  <c r="Q463" i="10"/>
  <c r="R463" i="10"/>
  <c r="S463" i="10"/>
  <c r="T463" i="10"/>
  <c r="U463" i="10"/>
  <c r="V463" i="10"/>
  <c r="W463" i="10"/>
  <c r="X463" i="10"/>
  <c r="Y463" i="10"/>
  <c r="Z463" i="10"/>
  <c r="AA463" i="10"/>
  <c r="AB463" i="10"/>
  <c r="AC463" i="10"/>
  <c r="AD463" i="10"/>
  <c r="AE463" i="10"/>
  <c r="AF463" i="10"/>
  <c r="AG463" i="10"/>
  <c r="AH463" i="10"/>
  <c r="AI463" i="10"/>
  <c r="AJ463" i="10"/>
  <c r="AK463" i="10"/>
  <c r="B465" i="10"/>
  <c r="C465" i="10"/>
  <c r="D465" i="10"/>
  <c r="E465" i="10"/>
  <c r="F465" i="10"/>
  <c r="G465" i="10"/>
  <c r="H465" i="10"/>
  <c r="I465" i="10"/>
  <c r="J465" i="10"/>
  <c r="K465" i="10"/>
  <c r="L465" i="10"/>
  <c r="M465" i="10"/>
  <c r="N465" i="10"/>
  <c r="O465" i="10"/>
  <c r="P465" i="10"/>
  <c r="Q465" i="10"/>
  <c r="R465" i="10"/>
  <c r="S465" i="10"/>
  <c r="T465" i="10"/>
  <c r="U465" i="10"/>
  <c r="V465" i="10"/>
  <c r="W465" i="10"/>
  <c r="X465" i="10"/>
  <c r="Y465" i="10"/>
  <c r="Z465" i="10"/>
  <c r="AA465" i="10"/>
  <c r="AB465" i="10"/>
  <c r="AC465" i="10"/>
  <c r="AD465" i="10"/>
  <c r="AE465" i="10"/>
  <c r="AF465" i="10"/>
  <c r="AG465" i="10"/>
  <c r="AH465" i="10"/>
  <c r="AI465" i="10"/>
  <c r="AJ465" i="10"/>
  <c r="AK465" i="10"/>
  <c r="B473" i="10"/>
  <c r="C473" i="10"/>
  <c r="D473" i="10"/>
  <c r="E473" i="10"/>
  <c r="F473" i="10"/>
  <c r="G473" i="10"/>
  <c r="H473" i="10"/>
  <c r="I473" i="10"/>
  <c r="J473" i="10"/>
  <c r="K473" i="10"/>
  <c r="L473" i="10"/>
  <c r="M473" i="10"/>
  <c r="N473" i="10"/>
  <c r="O473" i="10"/>
  <c r="P473" i="10"/>
  <c r="Q473" i="10"/>
  <c r="R473" i="10"/>
  <c r="S473" i="10"/>
  <c r="T473" i="10"/>
  <c r="U473" i="10"/>
  <c r="V473" i="10"/>
  <c r="W473" i="10"/>
  <c r="X473" i="10"/>
  <c r="Y473" i="10"/>
  <c r="Z473" i="10"/>
  <c r="AA473" i="10"/>
  <c r="AB473" i="10"/>
  <c r="AC473" i="10"/>
  <c r="AD473" i="10"/>
  <c r="AE473" i="10"/>
  <c r="AF473" i="10"/>
  <c r="AG473" i="10"/>
  <c r="AH473" i="10"/>
  <c r="AI473" i="10"/>
  <c r="AJ473" i="10"/>
  <c r="AK473" i="10"/>
  <c r="B474" i="10"/>
  <c r="C474" i="10"/>
  <c r="D474" i="10"/>
  <c r="E474" i="10"/>
  <c r="F474" i="10"/>
  <c r="G474" i="10"/>
  <c r="H474" i="10"/>
  <c r="I474" i="10"/>
  <c r="J474" i="10"/>
  <c r="K474" i="10"/>
  <c r="L474" i="10"/>
  <c r="M474" i="10"/>
  <c r="N474" i="10"/>
  <c r="O474" i="10"/>
  <c r="P474" i="10"/>
  <c r="Q474" i="10"/>
  <c r="R474" i="10"/>
  <c r="S474" i="10"/>
  <c r="T474" i="10"/>
  <c r="U474" i="10"/>
  <c r="V474" i="10"/>
  <c r="W474" i="10"/>
  <c r="X474" i="10"/>
  <c r="Y474" i="10"/>
  <c r="Z474" i="10"/>
  <c r="AA474" i="10"/>
  <c r="AB474" i="10"/>
  <c r="AC474" i="10"/>
  <c r="AD474" i="10"/>
  <c r="AE474" i="10"/>
  <c r="AF474" i="10"/>
  <c r="AG474" i="10"/>
  <c r="AH474" i="10"/>
  <c r="AI474" i="10"/>
  <c r="AJ474" i="10"/>
  <c r="AK474" i="10"/>
  <c r="B475" i="10"/>
  <c r="C475" i="10"/>
  <c r="D475" i="10"/>
  <c r="E475" i="10"/>
  <c r="F475" i="10"/>
  <c r="G475" i="10"/>
  <c r="H475" i="10"/>
  <c r="I475" i="10"/>
  <c r="J475" i="10"/>
  <c r="K475" i="10"/>
  <c r="L475" i="10"/>
  <c r="M475" i="10"/>
  <c r="N475" i="10"/>
  <c r="O475" i="10"/>
  <c r="P475" i="10"/>
  <c r="Q475" i="10"/>
  <c r="R475" i="10"/>
  <c r="S475" i="10"/>
  <c r="T475" i="10"/>
  <c r="U475" i="10"/>
  <c r="V475" i="10"/>
  <c r="W475" i="10"/>
  <c r="X475" i="10"/>
  <c r="Y475" i="10"/>
  <c r="Z475" i="10"/>
  <c r="AA475" i="10"/>
  <c r="AB475" i="10"/>
  <c r="AC475" i="10"/>
  <c r="AD475" i="10"/>
  <c r="AE475" i="10"/>
  <c r="AF475" i="10"/>
  <c r="AG475" i="10"/>
  <c r="AH475" i="10"/>
  <c r="AI475" i="10"/>
  <c r="AJ475" i="10"/>
  <c r="AK475" i="10"/>
  <c r="B477" i="10"/>
  <c r="C477" i="10"/>
  <c r="D477" i="10"/>
  <c r="E477" i="10"/>
  <c r="F477" i="10"/>
  <c r="G477" i="10"/>
  <c r="H477" i="10"/>
  <c r="I477" i="10"/>
  <c r="J477" i="10"/>
  <c r="K477" i="10"/>
  <c r="L477" i="10"/>
  <c r="M477" i="10"/>
  <c r="N477" i="10"/>
  <c r="O477" i="10"/>
  <c r="P477" i="10"/>
  <c r="Q477" i="10"/>
  <c r="R477" i="10"/>
  <c r="S477" i="10"/>
  <c r="T477" i="10"/>
  <c r="U477" i="10"/>
  <c r="V477" i="10"/>
  <c r="W477" i="10"/>
  <c r="X477" i="10"/>
  <c r="Y477" i="10"/>
  <c r="Z477" i="10"/>
  <c r="AA477" i="10"/>
  <c r="AB477" i="10"/>
  <c r="AC477" i="10"/>
  <c r="AD477" i="10"/>
  <c r="AE477" i="10"/>
  <c r="AF477" i="10"/>
  <c r="AG477" i="10"/>
  <c r="AH477" i="10"/>
  <c r="AI477" i="10"/>
  <c r="AJ477" i="10"/>
  <c r="AK477" i="10"/>
  <c r="B478" i="10"/>
  <c r="C478" i="10"/>
  <c r="D478" i="10"/>
  <c r="E478" i="10"/>
  <c r="F478" i="10"/>
  <c r="G478" i="10"/>
  <c r="H478" i="10"/>
  <c r="I478" i="10"/>
  <c r="J478" i="10"/>
  <c r="K478" i="10"/>
  <c r="L478" i="10"/>
  <c r="M478" i="10"/>
  <c r="N478" i="10"/>
  <c r="O478" i="10"/>
  <c r="P478" i="10"/>
  <c r="Q478" i="10"/>
  <c r="R478" i="10"/>
  <c r="S478" i="10"/>
  <c r="T478" i="10"/>
  <c r="U478" i="10"/>
  <c r="V478" i="10"/>
  <c r="W478" i="10"/>
  <c r="X478" i="10"/>
  <c r="Y478" i="10"/>
  <c r="Z478" i="10"/>
  <c r="AA478" i="10"/>
  <c r="AB478" i="10"/>
  <c r="AC478" i="10"/>
  <c r="AD478" i="10"/>
  <c r="AE478" i="10"/>
  <c r="AF478" i="10"/>
  <c r="AG478" i="10"/>
  <c r="AH478" i="10"/>
  <c r="AI478" i="10"/>
  <c r="AJ478" i="10"/>
  <c r="AK478" i="10"/>
  <c r="B481" i="10"/>
  <c r="C481" i="10"/>
  <c r="D481" i="10"/>
  <c r="E481" i="10"/>
  <c r="F481" i="10"/>
  <c r="G481" i="10"/>
  <c r="H481" i="10"/>
  <c r="I481" i="10"/>
  <c r="J481" i="10"/>
  <c r="K481" i="10"/>
  <c r="L481" i="10"/>
  <c r="M481" i="10"/>
  <c r="N481" i="10"/>
  <c r="O481" i="10"/>
  <c r="P481" i="10"/>
  <c r="Q481" i="10"/>
  <c r="R481" i="10"/>
  <c r="S481" i="10"/>
  <c r="T481" i="10"/>
  <c r="U481" i="10"/>
  <c r="V481" i="10"/>
  <c r="W481" i="10"/>
  <c r="X481" i="10"/>
  <c r="Y481" i="10"/>
  <c r="Z481" i="10"/>
  <c r="AA481" i="10"/>
  <c r="AB481" i="10"/>
  <c r="AC481" i="10"/>
  <c r="AD481" i="10"/>
  <c r="AE481" i="10"/>
  <c r="AF481" i="10"/>
  <c r="AG481" i="10"/>
  <c r="AH481" i="10"/>
  <c r="AI481" i="10"/>
  <c r="AJ481" i="10"/>
  <c r="AK481" i="10"/>
  <c r="B482" i="10"/>
  <c r="C482" i="10"/>
  <c r="D482" i="10"/>
  <c r="E482" i="10"/>
  <c r="F482" i="10"/>
  <c r="G482" i="10"/>
  <c r="H482" i="10"/>
  <c r="I482" i="10"/>
  <c r="J482" i="10"/>
  <c r="K482" i="10"/>
  <c r="L482" i="10"/>
  <c r="M482" i="10"/>
  <c r="N482" i="10"/>
  <c r="O482" i="10"/>
  <c r="P482" i="10"/>
  <c r="Q482" i="10"/>
  <c r="R482" i="10"/>
  <c r="S482" i="10"/>
  <c r="T482" i="10"/>
  <c r="U482" i="10"/>
  <c r="V482" i="10"/>
  <c r="W482" i="10"/>
  <c r="X482" i="10"/>
  <c r="Y482" i="10"/>
  <c r="Z482" i="10"/>
  <c r="AA482" i="10"/>
  <c r="AB482" i="10"/>
  <c r="AC482" i="10"/>
  <c r="AD482" i="10"/>
  <c r="AE482" i="10"/>
  <c r="AF482" i="10"/>
  <c r="AG482" i="10"/>
  <c r="AH482" i="10"/>
  <c r="AI482" i="10"/>
  <c r="AJ482" i="10"/>
  <c r="AK482" i="10"/>
  <c r="B485" i="10"/>
  <c r="C485" i="10"/>
  <c r="D485" i="10"/>
  <c r="E485" i="10"/>
  <c r="F485" i="10"/>
  <c r="G485" i="10"/>
  <c r="H485" i="10"/>
  <c r="I485" i="10"/>
  <c r="J485" i="10"/>
  <c r="K485" i="10"/>
  <c r="L485" i="10"/>
  <c r="M485" i="10"/>
  <c r="N485" i="10"/>
  <c r="O485" i="10"/>
  <c r="P485" i="10"/>
  <c r="Q485" i="10"/>
  <c r="R485" i="10"/>
  <c r="S485" i="10"/>
  <c r="T485" i="10"/>
  <c r="U485" i="10"/>
  <c r="V485" i="10"/>
  <c r="W485" i="10"/>
  <c r="X485" i="10"/>
  <c r="Y485" i="10"/>
  <c r="Z485" i="10"/>
  <c r="AA485" i="10"/>
  <c r="AB485" i="10"/>
  <c r="AC485" i="10"/>
  <c r="AD485" i="10"/>
  <c r="AE485" i="10"/>
  <c r="AF485" i="10"/>
  <c r="AG485" i="10"/>
  <c r="AH485" i="10"/>
  <c r="AI485" i="10"/>
  <c r="AJ485" i="10"/>
  <c r="AK485" i="10"/>
  <c r="B486" i="10"/>
  <c r="C486" i="10"/>
  <c r="D486" i="10"/>
  <c r="E486" i="10"/>
  <c r="F486" i="10"/>
  <c r="G486" i="10"/>
  <c r="H486" i="10"/>
  <c r="I486" i="10"/>
  <c r="J486" i="10"/>
  <c r="K486" i="10"/>
  <c r="L486" i="10"/>
  <c r="M486" i="10"/>
  <c r="N486" i="10"/>
  <c r="O486" i="10"/>
  <c r="P486" i="10"/>
  <c r="Q486" i="10"/>
  <c r="R486" i="10"/>
  <c r="S486" i="10"/>
  <c r="T486" i="10"/>
  <c r="U486" i="10"/>
  <c r="V486" i="10"/>
  <c r="W486" i="10"/>
  <c r="X486" i="10"/>
  <c r="Y486" i="10"/>
  <c r="Z486" i="10"/>
  <c r="AA486" i="10"/>
  <c r="AB486" i="10"/>
  <c r="AC486" i="10"/>
  <c r="AD486" i="10"/>
  <c r="AE486" i="10"/>
  <c r="AF486" i="10"/>
  <c r="AG486" i="10"/>
  <c r="AH486" i="10"/>
  <c r="AI486" i="10"/>
  <c r="AJ486" i="10"/>
  <c r="AK486" i="10"/>
  <c r="B493" i="10"/>
  <c r="C493" i="10"/>
  <c r="D493" i="10"/>
  <c r="E493" i="10"/>
  <c r="F493" i="10"/>
  <c r="G493" i="10"/>
  <c r="H493" i="10"/>
  <c r="I493" i="10"/>
  <c r="J493" i="10"/>
  <c r="K493" i="10"/>
  <c r="L493" i="10"/>
  <c r="M493" i="10"/>
  <c r="N493" i="10"/>
  <c r="O493" i="10"/>
  <c r="P493" i="10"/>
  <c r="Q493" i="10"/>
  <c r="R493" i="10"/>
  <c r="S493" i="10"/>
  <c r="T493" i="10"/>
  <c r="U493" i="10"/>
  <c r="V493" i="10"/>
  <c r="W493" i="10"/>
  <c r="X493" i="10"/>
  <c r="Y493" i="10"/>
  <c r="Z493" i="10"/>
  <c r="AA493" i="10"/>
  <c r="AB493" i="10"/>
  <c r="AC493" i="10"/>
  <c r="AD493" i="10"/>
  <c r="AE493" i="10"/>
  <c r="AF493" i="10"/>
  <c r="AG493" i="10"/>
  <c r="AH493" i="10"/>
  <c r="AI493" i="10"/>
  <c r="AJ493" i="10"/>
  <c r="AK493" i="10"/>
  <c r="B495" i="10"/>
  <c r="C495" i="10"/>
  <c r="D495" i="10"/>
  <c r="E495" i="10"/>
  <c r="F495" i="10"/>
  <c r="G495" i="10"/>
  <c r="H495" i="10"/>
  <c r="I495" i="10"/>
  <c r="J495" i="10"/>
  <c r="K495" i="10"/>
  <c r="L495" i="10"/>
  <c r="M495" i="10"/>
  <c r="N495" i="10"/>
  <c r="O495" i="10"/>
  <c r="P495" i="10"/>
  <c r="Q495" i="10"/>
  <c r="R495" i="10"/>
  <c r="S495" i="10"/>
  <c r="T495" i="10"/>
  <c r="U495" i="10"/>
  <c r="V495" i="10"/>
  <c r="W495" i="10"/>
  <c r="X495" i="10"/>
  <c r="Y495" i="10"/>
  <c r="Z495" i="10"/>
  <c r="AA495" i="10"/>
  <c r="AB495" i="10"/>
  <c r="AC495" i="10"/>
  <c r="AD495" i="10"/>
  <c r="AE495" i="10"/>
  <c r="AF495" i="10"/>
  <c r="AG495" i="10"/>
  <c r="AH495" i="10"/>
  <c r="AI495" i="10"/>
  <c r="AJ495" i="10"/>
  <c r="AK495" i="10"/>
  <c r="B496" i="10"/>
  <c r="C496" i="10"/>
  <c r="D496" i="10"/>
  <c r="E496" i="10"/>
  <c r="F496" i="10"/>
  <c r="G496" i="10"/>
  <c r="H496" i="10"/>
  <c r="I496" i="10"/>
  <c r="J496" i="10"/>
  <c r="K496" i="10"/>
  <c r="L496" i="10"/>
  <c r="M496" i="10"/>
  <c r="N496" i="10"/>
  <c r="O496" i="10"/>
  <c r="P496" i="10"/>
  <c r="Q496" i="10"/>
  <c r="R496" i="10"/>
  <c r="S496" i="10"/>
  <c r="T496" i="10"/>
  <c r="U496" i="10"/>
  <c r="V496" i="10"/>
  <c r="W496" i="10"/>
  <c r="X496" i="10"/>
  <c r="Y496" i="10"/>
  <c r="Z496" i="10"/>
  <c r="AA496" i="10"/>
  <c r="AB496" i="10"/>
  <c r="AC496" i="10"/>
  <c r="AD496" i="10"/>
  <c r="AE496" i="10"/>
  <c r="AF496" i="10"/>
  <c r="AG496" i="10"/>
  <c r="AH496" i="10"/>
  <c r="AI496" i="10"/>
  <c r="AJ496" i="10"/>
  <c r="AK496" i="10"/>
  <c r="B500" i="10"/>
  <c r="C500" i="10"/>
  <c r="D500" i="10"/>
  <c r="E500" i="10"/>
  <c r="F500" i="10"/>
  <c r="G500" i="10"/>
  <c r="H500" i="10"/>
  <c r="I500" i="10"/>
  <c r="J500" i="10"/>
  <c r="K500" i="10"/>
  <c r="L500" i="10"/>
  <c r="M500" i="10"/>
  <c r="N500" i="10"/>
  <c r="O500" i="10"/>
  <c r="P500" i="10"/>
  <c r="Q500" i="10"/>
  <c r="R500" i="10"/>
  <c r="S500" i="10"/>
  <c r="T500" i="10"/>
  <c r="U500" i="10"/>
  <c r="V500" i="10"/>
  <c r="W500" i="10"/>
  <c r="X500" i="10"/>
  <c r="Y500" i="10"/>
  <c r="Z500" i="10"/>
  <c r="AA500" i="10"/>
  <c r="AB500" i="10"/>
  <c r="AC500" i="10"/>
  <c r="AD500" i="10"/>
  <c r="AE500" i="10"/>
  <c r="AF500" i="10"/>
  <c r="AG500" i="10"/>
  <c r="AH500" i="10"/>
  <c r="AI500" i="10"/>
  <c r="AJ500" i="10"/>
  <c r="AK500" i="10"/>
  <c r="B507" i="10"/>
  <c r="C507" i="10"/>
  <c r="D507" i="10"/>
  <c r="E507" i="10"/>
  <c r="F507" i="10"/>
  <c r="G507" i="10"/>
  <c r="H507" i="10"/>
  <c r="I507" i="10"/>
  <c r="J507" i="10"/>
  <c r="K507" i="10"/>
  <c r="L507" i="10"/>
  <c r="M507" i="10"/>
  <c r="N507" i="10"/>
  <c r="O507" i="10"/>
  <c r="P507" i="10"/>
  <c r="Q507" i="10"/>
  <c r="R507" i="10"/>
  <c r="S507" i="10"/>
  <c r="T507" i="10"/>
  <c r="U507" i="10"/>
  <c r="V507" i="10"/>
  <c r="W507" i="10"/>
  <c r="X507" i="10"/>
  <c r="Y507" i="10"/>
  <c r="Z507" i="10"/>
  <c r="AA507" i="10"/>
  <c r="AB507" i="10"/>
  <c r="AC507" i="10"/>
  <c r="AD507" i="10"/>
  <c r="AE507" i="10"/>
  <c r="AF507" i="10"/>
  <c r="AG507" i="10"/>
  <c r="AH507" i="10"/>
  <c r="AI507" i="10"/>
  <c r="AJ507" i="10"/>
  <c r="AK507" i="10"/>
  <c r="B508" i="10"/>
  <c r="C508" i="10"/>
  <c r="D508" i="10"/>
  <c r="E508" i="10"/>
  <c r="F508" i="10"/>
  <c r="G508" i="10"/>
  <c r="H508" i="10"/>
  <c r="I508" i="10"/>
  <c r="J508" i="10"/>
  <c r="K508" i="10"/>
  <c r="L508" i="10"/>
  <c r="M508" i="10"/>
  <c r="N508" i="10"/>
  <c r="O508" i="10"/>
  <c r="P508" i="10"/>
  <c r="Q508" i="10"/>
  <c r="R508" i="10"/>
  <c r="S508" i="10"/>
  <c r="T508" i="10"/>
  <c r="U508" i="10"/>
  <c r="V508" i="10"/>
  <c r="W508" i="10"/>
  <c r="X508" i="10"/>
  <c r="Y508" i="10"/>
  <c r="Z508" i="10"/>
  <c r="AA508" i="10"/>
  <c r="AB508" i="10"/>
  <c r="AC508" i="10"/>
  <c r="AD508" i="10"/>
  <c r="AE508" i="10"/>
  <c r="AF508" i="10"/>
  <c r="AG508" i="10"/>
  <c r="AH508" i="10"/>
  <c r="AI508" i="10"/>
  <c r="AJ508" i="10"/>
  <c r="AK508" i="10"/>
  <c r="B511" i="10"/>
  <c r="C511" i="10"/>
  <c r="D511" i="10"/>
  <c r="E511" i="10"/>
  <c r="F511" i="10"/>
  <c r="G511" i="10"/>
  <c r="H511" i="10"/>
  <c r="I511" i="10"/>
  <c r="J511" i="10"/>
  <c r="K511" i="10"/>
  <c r="L511" i="10"/>
  <c r="M511" i="10"/>
  <c r="N511" i="10"/>
  <c r="O511" i="10"/>
  <c r="P511" i="10"/>
  <c r="Q511" i="10"/>
  <c r="R511" i="10"/>
  <c r="S511" i="10"/>
  <c r="T511" i="10"/>
  <c r="U511" i="10"/>
  <c r="V511" i="10"/>
  <c r="W511" i="10"/>
  <c r="X511" i="10"/>
  <c r="Y511" i="10"/>
  <c r="Z511" i="10"/>
  <c r="AA511" i="10"/>
  <c r="AB511" i="10"/>
  <c r="AC511" i="10"/>
  <c r="AD511" i="10"/>
  <c r="AE511" i="10"/>
  <c r="AF511" i="10"/>
  <c r="AG511" i="10"/>
  <c r="AH511" i="10"/>
  <c r="AI511" i="10"/>
  <c r="AJ511" i="10"/>
  <c r="AK511" i="10"/>
  <c r="B518" i="10"/>
  <c r="C518" i="10"/>
  <c r="D518" i="10"/>
  <c r="E518" i="10"/>
  <c r="F518" i="10"/>
  <c r="G518" i="10"/>
  <c r="H518" i="10"/>
  <c r="I518" i="10"/>
  <c r="J518" i="10"/>
  <c r="K518" i="10"/>
  <c r="L518" i="10"/>
  <c r="M518" i="10"/>
  <c r="N518" i="10"/>
  <c r="O518" i="10"/>
  <c r="P518" i="10"/>
  <c r="Q518" i="10"/>
  <c r="R518" i="10"/>
  <c r="S518" i="10"/>
  <c r="T518" i="10"/>
  <c r="U518" i="10"/>
  <c r="V518" i="10"/>
  <c r="W518" i="10"/>
  <c r="X518" i="10"/>
  <c r="Y518" i="10"/>
  <c r="Z518" i="10"/>
  <c r="AA518" i="10"/>
  <c r="AB518" i="10"/>
  <c r="AC518" i="10"/>
  <c r="AD518" i="10"/>
  <c r="AE518" i="10"/>
  <c r="AF518" i="10"/>
  <c r="AG518" i="10"/>
  <c r="AH518" i="10"/>
  <c r="AI518" i="10"/>
  <c r="AJ518" i="10"/>
  <c r="AK518" i="10"/>
  <c r="B519" i="10"/>
  <c r="C519" i="10"/>
  <c r="D519" i="10"/>
  <c r="E519" i="10"/>
  <c r="F519" i="10"/>
  <c r="G519" i="10"/>
  <c r="H519" i="10"/>
  <c r="I519" i="10"/>
  <c r="J519" i="10"/>
  <c r="K519" i="10"/>
  <c r="L519" i="10"/>
  <c r="M519" i="10"/>
  <c r="N519" i="10"/>
  <c r="O519" i="10"/>
  <c r="P519" i="10"/>
  <c r="Q519" i="10"/>
  <c r="R519" i="10"/>
  <c r="S519" i="10"/>
  <c r="T519" i="10"/>
  <c r="U519" i="10"/>
  <c r="V519" i="10"/>
  <c r="W519" i="10"/>
  <c r="X519" i="10"/>
  <c r="Y519" i="10"/>
  <c r="Z519" i="10"/>
  <c r="AA519" i="10"/>
  <c r="AB519" i="10"/>
  <c r="AC519" i="10"/>
  <c r="AD519" i="10"/>
  <c r="AE519" i="10"/>
  <c r="AF519" i="10"/>
  <c r="AG519" i="10"/>
  <c r="AH519" i="10"/>
  <c r="AI519" i="10"/>
  <c r="AJ519" i="10"/>
  <c r="AK519" i="10"/>
  <c r="B521" i="10"/>
  <c r="C521" i="10"/>
  <c r="D521" i="10"/>
  <c r="E521" i="10"/>
  <c r="F521" i="10"/>
  <c r="G521" i="10"/>
  <c r="H521" i="10"/>
  <c r="I521" i="10"/>
  <c r="J521" i="10"/>
  <c r="K521" i="10"/>
  <c r="L521" i="10"/>
  <c r="M521" i="10"/>
  <c r="N521" i="10"/>
  <c r="O521" i="10"/>
  <c r="P521" i="10"/>
  <c r="Q521" i="10"/>
  <c r="R521" i="10"/>
  <c r="S521" i="10"/>
  <c r="T521" i="10"/>
  <c r="U521" i="10"/>
  <c r="V521" i="10"/>
  <c r="W521" i="10"/>
  <c r="X521" i="10"/>
  <c r="Y521" i="10"/>
  <c r="Z521" i="10"/>
  <c r="AA521" i="10"/>
  <c r="AB521" i="10"/>
  <c r="AC521" i="10"/>
  <c r="AD521" i="10"/>
  <c r="AE521" i="10"/>
  <c r="AF521" i="10"/>
  <c r="AG521" i="10"/>
  <c r="AH521" i="10"/>
  <c r="AI521" i="10"/>
  <c r="AJ521" i="10"/>
  <c r="AK521" i="10"/>
  <c r="B522" i="10"/>
  <c r="C522" i="10"/>
  <c r="D522" i="10"/>
  <c r="E522" i="10"/>
  <c r="F522" i="10"/>
  <c r="G522" i="10"/>
  <c r="H522" i="10"/>
  <c r="I522" i="10"/>
  <c r="J522" i="10"/>
  <c r="K522" i="10"/>
  <c r="L522" i="10"/>
  <c r="M522" i="10"/>
  <c r="N522" i="10"/>
  <c r="O522" i="10"/>
  <c r="P522" i="10"/>
  <c r="Q522" i="10"/>
  <c r="R522" i="10"/>
  <c r="S522" i="10"/>
  <c r="T522" i="10"/>
  <c r="U522" i="10"/>
  <c r="V522" i="10"/>
  <c r="W522" i="10"/>
  <c r="X522" i="10"/>
  <c r="Y522" i="10"/>
  <c r="Z522" i="10"/>
  <c r="AA522" i="10"/>
  <c r="AB522" i="10"/>
  <c r="AC522" i="10"/>
  <c r="AD522" i="10"/>
  <c r="AE522" i="10"/>
  <c r="AF522" i="10"/>
  <c r="AG522" i="10"/>
  <c r="AH522" i="10"/>
  <c r="AI522" i="10"/>
  <c r="AJ522" i="10"/>
  <c r="AK522" i="10"/>
  <c r="B525" i="10"/>
  <c r="C525" i="10"/>
  <c r="D525" i="10"/>
  <c r="E525" i="10"/>
  <c r="F525" i="10"/>
  <c r="G525" i="10"/>
  <c r="H525" i="10"/>
  <c r="I525" i="10"/>
  <c r="J525" i="10"/>
  <c r="K525" i="10"/>
  <c r="L525" i="10"/>
  <c r="M525" i="10"/>
  <c r="N525" i="10"/>
  <c r="O525" i="10"/>
  <c r="P525" i="10"/>
  <c r="Q525" i="10"/>
  <c r="R525" i="10"/>
  <c r="S525" i="10"/>
  <c r="T525" i="10"/>
  <c r="U525" i="10"/>
  <c r="V525" i="10"/>
  <c r="W525" i="10"/>
  <c r="X525" i="10"/>
  <c r="Y525" i="10"/>
  <c r="Z525" i="10"/>
  <c r="AA525" i="10"/>
  <c r="AB525" i="10"/>
  <c r="AC525" i="10"/>
  <c r="AD525" i="10"/>
  <c r="AE525" i="10"/>
  <c r="AF525" i="10"/>
  <c r="AG525" i="10"/>
  <c r="AH525" i="10"/>
  <c r="AI525" i="10"/>
  <c r="AJ525" i="10"/>
  <c r="AK525" i="10"/>
  <c r="B526" i="10"/>
  <c r="C526" i="10"/>
  <c r="D526" i="10"/>
  <c r="E526" i="10"/>
  <c r="F526" i="10"/>
  <c r="G526" i="10"/>
  <c r="H526" i="10"/>
  <c r="I526" i="10"/>
  <c r="J526" i="10"/>
  <c r="K526" i="10"/>
  <c r="L526" i="10"/>
  <c r="M526" i="10"/>
  <c r="N526" i="10"/>
  <c r="O526" i="10"/>
  <c r="P526" i="10"/>
  <c r="Q526" i="10"/>
  <c r="R526" i="10"/>
  <c r="S526" i="10"/>
  <c r="T526" i="10"/>
  <c r="U526" i="10"/>
  <c r="V526" i="10"/>
  <c r="W526" i="10"/>
  <c r="X526" i="10"/>
  <c r="Y526" i="10"/>
  <c r="Z526" i="10"/>
  <c r="AA526" i="10"/>
  <c r="AB526" i="10"/>
  <c r="AC526" i="10"/>
  <c r="AD526" i="10"/>
  <c r="AE526" i="10"/>
  <c r="AF526" i="10"/>
  <c r="AG526" i="10"/>
  <c r="AH526" i="10"/>
  <c r="AI526" i="10"/>
  <c r="AJ526" i="10"/>
  <c r="AK526" i="10"/>
  <c r="B527" i="10"/>
  <c r="C527" i="10"/>
  <c r="D527" i="10"/>
  <c r="E527" i="10"/>
  <c r="F527" i="10"/>
  <c r="G527" i="10"/>
  <c r="H527" i="10"/>
  <c r="I527" i="10"/>
  <c r="J527" i="10"/>
  <c r="K527" i="10"/>
  <c r="L527" i="10"/>
  <c r="M527" i="10"/>
  <c r="N527" i="10"/>
  <c r="O527" i="10"/>
  <c r="P527" i="10"/>
  <c r="Q527" i="10"/>
  <c r="R527" i="10"/>
  <c r="S527" i="10"/>
  <c r="T527" i="10"/>
  <c r="U527" i="10"/>
  <c r="V527" i="10"/>
  <c r="W527" i="10"/>
  <c r="X527" i="10"/>
  <c r="Y527" i="10"/>
  <c r="Z527" i="10"/>
  <c r="AA527" i="10"/>
  <c r="AB527" i="10"/>
  <c r="AC527" i="10"/>
  <c r="AD527" i="10"/>
  <c r="AE527" i="10"/>
  <c r="AF527" i="10"/>
  <c r="AG527" i="10"/>
  <c r="AH527" i="10"/>
  <c r="AI527" i="10"/>
  <c r="AJ527" i="10"/>
  <c r="AK527" i="10"/>
  <c r="B528" i="10"/>
  <c r="C528" i="10"/>
  <c r="D528" i="10"/>
  <c r="E528" i="10"/>
  <c r="F528" i="10"/>
  <c r="G528" i="10"/>
  <c r="H528" i="10"/>
  <c r="I528" i="10"/>
  <c r="J528" i="10"/>
  <c r="K528" i="10"/>
  <c r="L528" i="10"/>
  <c r="M528" i="10"/>
  <c r="N528" i="10"/>
  <c r="O528" i="10"/>
  <c r="P528" i="10"/>
  <c r="Q528" i="10"/>
  <c r="R528" i="10"/>
  <c r="S528" i="10"/>
  <c r="T528" i="10"/>
  <c r="U528" i="10"/>
  <c r="V528" i="10"/>
  <c r="W528" i="10"/>
  <c r="X528" i="10"/>
  <c r="Y528" i="10"/>
  <c r="Z528" i="10"/>
  <c r="AA528" i="10"/>
  <c r="AB528" i="10"/>
  <c r="AC528" i="10"/>
  <c r="AD528" i="10"/>
  <c r="AE528" i="10"/>
  <c r="AF528" i="10"/>
  <c r="AG528" i="10"/>
  <c r="AH528" i="10"/>
  <c r="AI528" i="10"/>
  <c r="AJ528" i="10"/>
  <c r="AK528" i="10"/>
  <c r="B536" i="10"/>
  <c r="C536" i="10"/>
  <c r="D536" i="10"/>
  <c r="E536" i="10"/>
  <c r="F536" i="10"/>
  <c r="G536" i="10"/>
  <c r="H536" i="10"/>
  <c r="I536" i="10"/>
  <c r="J536" i="10"/>
  <c r="K536" i="10"/>
  <c r="L536" i="10"/>
  <c r="M536" i="10"/>
  <c r="N536" i="10"/>
  <c r="O536" i="10"/>
  <c r="P536" i="10"/>
  <c r="Q536" i="10"/>
  <c r="R536" i="10"/>
  <c r="S536" i="10"/>
  <c r="T536" i="10"/>
  <c r="U536" i="10"/>
  <c r="V536" i="10"/>
  <c r="W536" i="10"/>
  <c r="X536" i="10"/>
  <c r="Y536" i="10"/>
  <c r="Z536" i="10"/>
  <c r="AA536" i="10"/>
  <c r="AB536" i="10"/>
  <c r="AC536" i="10"/>
  <c r="AD536" i="10"/>
  <c r="AE536" i="10"/>
  <c r="AF536" i="10"/>
  <c r="AG536" i="10"/>
  <c r="AH536" i="10"/>
  <c r="AI536" i="10"/>
  <c r="AJ536" i="10"/>
  <c r="AK536" i="10"/>
  <c r="B537" i="10"/>
  <c r="C537" i="10"/>
  <c r="D537" i="10"/>
  <c r="E537" i="10"/>
  <c r="F537" i="10"/>
  <c r="G537" i="10"/>
  <c r="H537" i="10"/>
  <c r="I537" i="10"/>
  <c r="J537" i="10"/>
  <c r="K537" i="10"/>
  <c r="L537" i="10"/>
  <c r="M537" i="10"/>
  <c r="N537" i="10"/>
  <c r="O537" i="10"/>
  <c r="P537" i="10"/>
  <c r="Q537" i="10"/>
  <c r="R537" i="10"/>
  <c r="S537" i="10"/>
  <c r="T537" i="10"/>
  <c r="U537" i="10"/>
  <c r="V537" i="10"/>
  <c r="W537" i="10"/>
  <c r="X537" i="10"/>
  <c r="Y537" i="10"/>
  <c r="Z537" i="10"/>
  <c r="AA537" i="10"/>
  <c r="AB537" i="10"/>
  <c r="AC537" i="10"/>
  <c r="AD537" i="10"/>
  <c r="AE537" i="10"/>
  <c r="AF537" i="10"/>
  <c r="AG537" i="10"/>
  <c r="AH537" i="10"/>
  <c r="AI537" i="10"/>
  <c r="AJ537" i="10"/>
  <c r="AK537" i="10"/>
  <c r="B538" i="10"/>
  <c r="C538" i="10"/>
  <c r="D538" i="10"/>
  <c r="E538" i="10"/>
  <c r="F538" i="10"/>
  <c r="G538" i="10"/>
  <c r="H538" i="10"/>
  <c r="I538" i="10"/>
  <c r="J538" i="10"/>
  <c r="K538" i="10"/>
  <c r="L538" i="10"/>
  <c r="M538" i="10"/>
  <c r="N538" i="10"/>
  <c r="O538" i="10"/>
  <c r="P538" i="10"/>
  <c r="Q538" i="10"/>
  <c r="R538" i="10"/>
  <c r="S538" i="10"/>
  <c r="T538" i="10"/>
  <c r="U538" i="10"/>
  <c r="V538" i="10"/>
  <c r="W538" i="10"/>
  <c r="X538" i="10"/>
  <c r="Y538" i="10"/>
  <c r="Z538" i="10"/>
  <c r="AA538" i="10"/>
  <c r="AB538" i="10"/>
  <c r="AC538" i="10"/>
  <c r="AD538" i="10"/>
  <c r="AE538" i="10"/>
  <c r="AF538" i="10"/>
  <c r="AG538" i="10"/>
  <c r="AH538" i="10"/>
  <c r="AI538" i="10"/>
  <c r="AJ538" i="10"/>
  <c r="AK538" i="10"/>
  <c r="B542" i="10"/>
  <c r="C542" i="10"/>
  <c r="D542" i="10"/>
  <c r="E542" i="10"/>
  <c r="F542" i="10"/>
  <c r="G542" i="10"/>
  <c r="H542" i="10"/>
  <c r="I542" i="10"/>
  <c r="J542" i="10"/>
  <c r="K542" i="10"/>
  <c r="L542" i="10"/>
  <c r="M542" i="10"/>
  <c r="N542" i="10"/>
  <c r="O542" i="10"/>
  <c r="P542" i="10"/>
  <c r="Q542" i="10"/>
  <c r="R542" i="10"/>
  <c r="S542" i="10"/>
  <c r="T542" i="10"/>
  <c r="U542" i="10"/>
  <c r="V542" i="10"/>
  <c r="W542" i="10"/>
  <c r="X542" i="10"/>
  <c r="Y542" i="10"/>
  <c r="Z542" i="10"/>
  <c r="AA542" i="10"/>
  <c r="AB542" i="10"/>
  <c r="AC542" i="10"/>
  <c r="AD542" i="10"/>
  <c r="AE542" i="10"/>
  <c r="AF542" i="10"/>
  <c r="AG542" i="10"/>
  <c r="AH542" i="10"/>
  <c r="AI542" i="10"/>
  <c r="AJ542" i="10"/>
  <c r="AK542" i="10"/>
  <c r="B543" i="10"/>
  <c r="C543" i="10"/>
  <c r="D543" i="10"/>
  <c r="E543" i="10"/>
  <c r="F543" i="10"/>
  <c r="G543" i="10"/>
  <c r="H543" i="10"/>
  <c r="I543" i="10"/>
  <c r="J543" i="10"/>
  <c r="K543" i="10"/>
  <c r="L543" i="10"/>
  <c r="M543" i="10"/>
  <c r="N543" i="10"/>
  <c r="O543" i="10"/>
  <c r="P543" i="10"/>
  <c r="Q543" i="10"/>
  <c r="R543" i="10"/>
  <c r="S543" i="10"/>
  <c r="T543" i="10"/>
  <c r="U543" i="10"/>
  <c r="V543" i="10"/>
  <c r="W543" i="10"/>
  <c r="X543" i="10"/>
  <c r="Y543" i="10"/>
  <c r="Z543" i="10"/>
  <c r="AA543" i="10"/>
  <c r="AB543" i="10"/>
  <c r="AC543" i="10"/>
  <c r="AD543" i="10"/>
  <c r="AE543" i="10"/>
  <c r="AF543" i="10"/>
  <c r="AG543" i="10"/>
  <c r="AH543" i="10"/>
  <c r="AI543" i="10"/>
  <c r="AJ543" i="10"/>
  <c r="AK543"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B6" i="10"/>
  <c r="B308" i="10"/>
  <c r="C308" i="10"/>
  <c r="D308" i="10"/>
  <c r="E308" i="10"/>
  <c r="F308" i="10"/>
  <c r="G308" i="10"/>
  <c r="H308" i="10"/>
  <c r="I308" i="10"/>
  <c r="J308" i="10"/>
  <c r="K308" i="10"/>
  <c r="L308" i="10"/>
  <c r="M308" i="10"/>
  <c r="N308" i="10"/>
  <c r="O308" i="10"/>
  <c r="P308" i="10"/>
  <c r="Q308" i="10"/>
  <c r="R308" i="10"/>
  <c r="S308" i="10"/>
  <c r="T308" i="10"/>
  <c r="U308" i="10"/>
  <c r="V308" i="10"/>
  <c r="W308" i="10"/>
  <c r="X308" i="10"/>
  <c r="Y308" i="10"/>
  <c r="Z308" i="10"/>
  <c r="AA308" i="10"/>
  <c r="AB308" i="10"/>
  <c r="AC308" i="10"/>
  <c r="AD308" i="10"/>
  <c r="AE308" i="10"/>
  <c r="AF308" i="10"/>
  <c r="AG308" i="10"/>
  <c r="AH308" i="10"/>
  <c r="AI308" i="10"/>
  <c r="AJ308" i="10"/>
  <c r="AK308" i="10"/>
  <c r="B378" i="10"/>
  <c r="C378" i="10"/>
  <c r="D378" i="10"/>
  <c r="E378" i="10"/>
  <c r="F378" i="10"/>
  <c r="G378" i="10"/>
  <c r="H378" i="10"/>
  <c r="I378" i="10"/>
  <c r="J378" i="10"/>
  <c r="K378" i="10"/>
  <c r="L378" i="10"/>
  <c r="M378" i="10"/>
  <c r="N378" i="10"/>
  <c r="O378" i="10"/>
  <c r="P378" i="10"/>
  <c r="Q378" i="10"/>
  <c r="R378" i="10"/>
  <c r="S378" i="10"/>
  <c r="T378" i="10"/>
  <c r="U378" i="10"/>
  <c r="V378" i="10"/>
  <c r="W378" i="10"/>
  <c r="X378" i="10"/>
  <c r="Y378" i="10"/>
  <c r="Z378" i="10"/>
  <c r="AA378" i="10"/>
  <c r="AB378" i="10"/>
  <c r="AC378" i="10"/>
  <c r="AD378" i="10"/>
  <c r="AE378" i="10"/>
  <c r="AF378" i="10"/>
  <c r="AG378" i="10"/>
  <c r="AH378" i="10"/>
  <c r="AI378" i="10"/>
  <c r="AJ378" i="10"/>
  <c r="AK378" i="10"/>
  <c r="B447" i="10"/>
  <c r="C447" i="10"/>
  <c r="D447" i="10"/>
  <c r="E447" i="10"/>
  <c r="F447" i="10"/>
  <c r="G447" i="10"/>
  <c r="H447" i="10"/>
  <c r="I447" i="10"/>
  <c r="J447" i="10"/>
  <c r="K447" i="10"/>
  <c r="L447" i="10"/>
  <c r="M447" i="10"/>
  <c r="N447" i="10"/>
  <c r="O447" i="10"/>
  <c r="P447" i="10"/>
  <c r="Q447" i="10"/>
  <c r="R447" i="10"/>
  <c r="S447" i="10"/>
  <c r="T447" i="10"/>
  <c r="U447" i="10"/>
  <c r="V447" i="10"/>
  <c r="W447" i="10"/>
  <c r="X447" i="10"/>
  <c r="Y447" i="10"/>
  <c r="Z447" i="10"/>
  <c r="AA447" i="10"/>
  <c r="AB447" i="10"/>
  <c r="AC447" i="10"/>
  <c r="AD447" i="10"/>
  <c r="AE447" i="10"/>
  <c r="AF447" i="10"/>
  <c r="AG447" i="10"/>
  <c r="AH447" i="10"/>
  <c r="AI447" i="10"/>
  <c r="AJ447" i="10"/>
  <c r="AK447" i="10"/>
  <c r="AK126" i="10"/>
  <c r="C126" i="10"/>
  <c r="D126" i="10"/>
  <c r="E126" i="10"/>
  <c r="F126" i="10"/>
  <c r="G126" i="10"/>
  <c r="H126" i="10"/>
  <c r="I126" i="10"/>
  <c r="J126" i="10"/>
  <c r="K126" i="10"/>
  <c r="L126" i="10"/>
  <c r="M126" i="10"/>
  <c r="N126" i="10"/>
  <c r="O126" i="10"/>
  <c r="P126" i="10"/>
  <c r="Q126" i="10"/>
  <c r="R126" i="10"/>
  <c r="S126" i="10"/>
  <c r="T126" i="10"/>
  <c r="U126" i="10"/>
  <c r="V126" i="10"/>
  <c r="W126" i="10"/>
  <c r="X126" i="10"/>
  <c r="Y126" i="10"/>
  <c r="Z126" i="10"/>
  <c r="AA126" i="10"/>
  <c r="AB126" i="10"/>
  <c r="AC126" i="10"/>
  <c r="AD126" i="10"/>
  <c r="AE126" i="10"/>
  <c r="AF126" i="10"/>
  <c r="AG126" i="10"/>
  <c r="AH126" i="10"/>
  <c r="AI126" i="10"/>
  <c r="AJ126" i="10"/>
  <c r="B126"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18" i="10"/>
  <c r="B29"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19" i="10"/>
  <c r="B30"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20"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21"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22" i="10"/>
  <c r="B37" i="10"/>
  <c r="C37" i="10"/>
  <c r="D37" i="10"/>
  <c r="E37" i="10"/>
  <c r="F37" i="10"/>
  <c r="G37" i="10"/>
  <c r="H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23" i="10"/>
  <c r="B40"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24" i="10"/>
  <c r="B44"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25" i="10"/>
  <c r="B48"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26" i="10"/>
  <c r="B49"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27" i="10"/>
  <c r="B50" i="10"/>
  <c r="C50" i="10"/>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L28" i="10"/>
  <c r="B55"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29" i="10"/>
  <c r="B58" i="10"/>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L30" i="10"/>
  <c r="B59" i="10"/>
  <c r="C59" i="10"/>
  <c r="D59" i="10"/>
  <c r="E59" i="10"/>
  <c r="F59" i="10"/>
  <c r="G59" i="10"/>
  <c r="H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L31" i="10"/>
  <c r="B62" i="10"/>
  <c r="C62" i="10"/>
  <c r="D62" i="10"/>
  <c r="E62" i="10"/>
  <c r="F62" i="10"/>
  <c r="G62" i="10"/>
  <c r="H62" i="10"/>
  <c r="I62" i="10"/>
  <c r="J62" i="10"/>
  <c r="K62" i="10"/>
  <c r="L62" i="10"/>
  <c r="M62" i="10"/>
  <c r="N62" i="10"/>
  <c r="O62" i="10"/>
  <c r="P62" i="10"/>
  <c r="Q62" i="10"/>
  <c r="R62" i="10"/>
  <c r="S62" i="10"/>
  <c r="T62" i="10"/>
  <c r="U62" i="10"/>
  <c r="V62" i="10"/>
  <c r="W62" i="10"/>
  <c r="X62" i="10"/>
  <c r="Y62" i="10"/>
  <c r="Z62" i="10"/>
  <c r="AA62" i="10"/>
  <c r="AB62" i="10"/>
  <c r="AC62" i="10"/>
  <c r="AD62" i="10"/>
  <c r="AE62" i="10"/>
  <c r="AF62" i="10"/>
  <c r="AG62" i="10"/>
  <c r="AH62" i="10"/>
  <c r="AI62" i="10"/>
  <c r="AJ62" i="10"/>
  <c r="AK62" i="10"/>
  <c r="AL32" i="10"/>
  <c r="B69" i="10"/>
  <c r="C69" i="10"/>
  <c r="D69" i="10"/>
  <c r="E69" i="10"/>
  <c r="F69" i="10"/>
  <c r="G69" i="10"/>
  <c r="H69" i="10"/>
  <c r="I69" i="10"/>
  <c r="J69" i="10"/>
  <c r="K69" i="10"/>
  <c r="L69" i="10"/>
  <c r="M69" i="10"/>
  <c r="N69" i="10"/>
  <c r="O69" i="10"/>
  <c r="P69" i="10"/>
  <c r="Q69" i="10"/>
  <c r="R69" i="10"/>
  <c r="S69" i="10"/>
  <c r="T69" i="10"/>
  <c r="U69" i="10"/>
  <c r="V69" i="10"/>
  <c r="W69" i="10"/>
  <c r="X69" i="10"/>
  <c r="Y69" i="10"/>
  <c r="Z69" i="10"/>
  <c r="AA69" i="10"/>
  <c r="AB69" i="10"/>
  <c r="AC69" i="10"/>
  <c r="AD69" i="10"/>
  <c r="AE69" i="10"/>
  <c r="AF69" i="10"/>
  <c r="AG69" i="10"/>
  <c r="AH69" i="10"/>
  <c r="AI69" i="10"/>
  <c r="AJ69" i="10"/>
  <c r="AK69" i="10"/>
  <c r="AL33" i="10"/>
  <c r="B76" i="10"/>
  <c r="C76" i="10"/>
  <c r="D76" i="10"/>
  <c r="E76" i="10"/>
  <c r="F76" i="10"/>
  <c r="G76" i="10"/>
  <c r="H76" i="10"/>
  <c r="I76" i="10"/>
  <c r="J76" i="10"/>
  <c r="K76" i="10"/>
  <c r="L76" i="10"/>
  <c r="M76" i="10"/>
  <c r="N76" i="10"/>
  <c r="O76" i="10"/>
  <c r="P76" i="10"/>
  <c r="Q76" i="10"/>
  <c r="R76" i="10"/>
  <c r="S76" i="10"/>
  <c r="T76" i="10"/>
  <c r="U76" i="10"/>
  <c r="V76" i="10"/>
  <c r="W76" i="10"/>
  <c r="X76" i="10"/>
  <c r="Y76" i="10"/>
  <c r="Z76" i="10"/>
  <c r="AA76" i="10"/>
  <c r="AB76" i="10"/>
  <c r="AC76" i="10"/>
  <c r="AD76" i="10"/>
  <c r="AE76" i="10"/>
  <c r="AF76" i="10"/>
  <c r="AG76" i="10"/>
  <c r="AH76" i="10"/>
  <c r="AI76" i="10"/>
  <c r="AJ76" i="10"/>
  <c r="AK76" i="10"/>
  <c r="AL34" i="10"/>
  <c r="B80" i="10"/>
  <c r="C80" i="10"/>
  <c r="D80" i="10"/>
  <c r="E80" i="10"/>
  <c r="F80" i="10"/>
  <c r="G80" i="10"/>
  <c r="H80" i="10"/>
  <c r="I80" i="10"/>
  <c r="J80" i="10"/>
  <c r="K80" i="10"/>
  <c r="L80" i="10"/>
  <c r="M80" i="10"/>
  <c r="N80" i="10"/>
  <c r="O80" i="10"/>
  <c r="P80" i="10"/>
  <c r="Q80" i="10"/>
  <c r="R80" i="10"/>
  <c r="S80" i="10"/>
  <c r="T80" i="10"/>
  <c r="U80" i="10"/>
  <c r="V80" i="10"/>
  <c r="W80" i="10"/>
  <c r="X80" i="10"/>
  <c r="Y80" i="10"/>
  <c r="Z80" i="10"/>
  <c r="AA80" i="10"/>
  <c r="AB80" i="10"/>
  <c r="AC80" i="10"/>
  <c r="AD80" i="10"/>
  <c r="AE80" i="10"/>
  <c r="AF80" i="10"/>
  <c r="AG80" i="10"/>
  <c r="AH80" i="10"/>
  <c r="AI80" i="10"/>
  <c r="AJ80" i="10"/>
  <c r="AK80" i="10"/>
  <c r="AL35" i="10"/>
  <c r="B81" i="10"/>
  <c r="C81" i="10"/>
  <c r="D81" i="10"/>
  <c r="E81" i="10"/>
  <c r="F81" i="10"/>
  <c r="G81" i="10"/>
  <c r="H81" i="10"/>
  <c r="I81" i="10"/>
  <c r="J81" i="10"/>
  <c r="K81" i="10"/>
  <c r="L81" i="10"/>
  <c r="M81" i="10"/>
  <c r="N81" i="10"/>
  <c r="O81" i="10"/>
  <c r="P81" i="10"/>
  <c r="Q81" i="10"/>
  <c r="R81" i="10"/>
  <c r="S81" i="10"/>
  <c r="T81" i="10"/>
  <c r="U81" i="10"/>
  <c r="V81" i="10"/>
  <c r="W81" i="10"/>
  <c r="X81" i="10"/>
  <c r="Y81" i="10"/>
  <c r="Z81" i="10"/>
  <c r="AA81" i="10"/>
  <c r="AB81" i="10"/>
  <c r="AC81" i="10"/>
  <c r="AD81" i="10"/>
  <c r="AE81" i="10"/>
  <c r="AF81" i="10"/>
  <c r="AG81" i="10"/>
  <c r="AH81" i="10"/>
  <c r="AI81" i="10"/>
  <c r="AJ81" i="10"/>
  <c r="AK81" i="10"/>
  <c r="AL36" i="10"/>
  <c r="B82" i="10"/>
  <c r="C82" i="10"/>
  <c r="D82" i="10"/>
  <c r="E82" i="10"/>
  <c r="F82" i="10"/>
  <c r="G82" i="10"/>
  <c r="H82" i="10"/>
  <c r="I82" i="10"/>
  <c r="J82" i="10"/>
  <c r="K82" i="10"/>
  <c r="L82" i="10"/>
  <c r="M82" i="10"/>
  <c r="N82" i="10"/>
  <c r="O82" i="10"/>
  <c r="P82" i="10"/>
  <c r="Q82" i="10"/>
  <c r="R82" i="10"/>
  <c r="S82" i="10"/>
  <c r="T82" i="10"/>
  <c r="U82" i="10"/>
  <c r="V82" i="10"/>
  <c r="W82" i="10"/>
  <c r="X82" i="10"/>
  <c r="Y82" i="10"/>
  <c r="Z82" i="10"/>
  <c r="AA82" i="10"/>
  <c r="AB82" i="10"/>
  <c r="AC82" i="10"/>
  <c r="AD82" i="10"/>
  <c r="AE82" i="10"/>
  <c r="AF82" i="10"/>
  <c r="AG82" i="10"/>
  <c r="AH82" i="10"/>
  <c r="AI82" i="10"/>
  <c r="AJ82" i="10"/>
  <c r="AK82" i="10"/>
  <c r="AL37" i="10"/>
  <c r="B86" i="10"/>
  <c r="C86" i="10"/>
  <c r="D86" i="10"/>
  <c r="E86" i="10"/>
  <c r="F86" i="10"/>
  <c r="G86" i="10"/>
  <c r="H86" i="10"/>
  <c r="I86" i="10"/>
  <c r="J86" i="10"/>
  <c r="K86" i="10"/>
  <c r="L86" i="10"/>
  <c r="M86" i="10"/>
  <c r="N86" i="10"/>
  <c r="O86" i="10"/>
  <c r="P86" i="10"/>
  <c r="Q86" i="10"/>
  <c r="R86" i="10"/>
  <c r="S86" i="10"/>
  <c r="T86" i="10"/>
  <c r="U86" i="10"/>
  <c r="V86" i="10"/>
  <c r="W86" i="10"/>
  <c r="X86" i="10"/>
  <c r="Y86" i="10"/>
  <c r="Z86" i="10"/>
  <c r="AA86" i="10"/>
  <c r="AB86" i="10"/>
  <c r="AC86" i="10"/>
  <c r="AD86" i="10"/>
  <c r="AE86" i="10"/>
  <c r="AF86" i="10"/>
  <c r="AG86" i="10"/>
  <c r="AH86" i="10"/>
  <c r="AI86" i="10"/>
  <c r="AJ86" i="10"/>
  <c r="AK86" i="10"/>
  <c r="AL38" i="10"/>
  <c r="B87" i="10"/>
  <c r="C87" i="10"/>
  <c r="D87" i="10"/>
  <c r="E87" i="10"/>
  <c r="F87" i="10"/>
  <c r="G87" i="10"/>
  <c r="H87" i="10"/>
  <c r="I87" i="10"/>
  <c r="J87" i="10"/>
  <c r="K87" i="10"/>
  <c r="L87" i="10"/>
  <c r="M87" i="10"/>
  <c r="N87" i="10"/>
  <c r="O87" i="10"/>
  <c r="P87" i="10"/>
  <c r="Q87" i="10"/>
  <c r="R87" i="10"/>
  <c r="S87" i="10"/>
  <c r="T87" i="10"/>
  <c r="U87" i="10"/>
  <c r="V87" i="10"/>
  <c r="W87" i="10"/>
  <c r="X87" i="10"/>
  <c r="Y87" i="10"/>
  <c r="Z87" i="10"/>
  <c r="AA87" i="10"/>
  <c r="AB87" i="10"/>
  <c r="AC87" i="10"/>
  <c r="AD87" i="10"/>
  <c r="AE87" i="10"/>
  <c r="AF87" i="10"/>
  <c r="AG87" i="10"/>
  <c r="AH87" i="10"/>
  <c r="AI87" i="10"/>
  <c r="AJ87" i="10"/>
  <c r="AK87" i="10"/>
  <c r="AL39" i="10"/>
  <c r="B89" i="10"/>
  <c r="C89" i="10"/>
  <c r="D89" i="10"/>
  <c r="E89" i="10"/>
  <c r="F89" i="10"/>
  <c r="G89" i="10"/>
  <c r="H89" i="10"/>
  <c r="I89" i="10"/>
  <c r="J89" i="10"/>
  <c r="K89" i="10"/>
  <c r="L89" i="10"/>
  <c r="M89" i="10"/>
  <c r="N89" i="10"/>
  <c r="O89" i="10"/>
  <c r="P89" i="10"/>
  <c r="Q89" i="10"/>
  <c r="R89" i="10"/>
  <c r="S89" i="10"/>
  <c r="T89" i="10"/>
  <c r="U89" i="10"/>
  <c r="V89" i="10"/>
  <c r="W89" i="10"/>
  <c r="X89" i="10"/>
  <c r="Y89" i="10"/>
  <c r="Z89" i="10"/>
  <c r="AA89" i="10"/>
  <c r="AB89" i="10"/>
  <c r="AC89" i="10"/>
  <c r="AD89" i="10"/>
  <c r="AE89" i="10"/>
  <c r="AF89" i="10"/>
  <c r="AG89" i="10"/>
  <c r="AH89" i="10"/>
  <c r="AI89" i="10"/>
  <c r="AJ89" i="10"/>
  <c r="AK89" i="10"/>
  <c r="AL40" i="10"/>
  <c r="B90" i="10"/>
  <c r="C90" i="10"/>
  <c r="D90" i="10"/>
  <c r="E90" i="10"/>
  <c r="F90" i="10"/>
  <c r="G90" i="10"/>
  <c r="H90" i="10"/>
  <c r="I90" i="10"/>
  <c r="J90" i="10"/>
  <c r="K90" i="10"/>
  <c r="L90" i="10"/>
  <c r="M90" i="10"/>
  <c r="N90" i="10"/>
  <c r="O90" i="10"/>
  <c r="P90" i="10"/>
  <c r="Q90" i="10"/>
  <c r="R90" i="10"/>
  <c r="S90" i="10"/>
  <c r="T90" i="10"/>
  <c r="U90" i="10"/>
  <c r="V90" i="10"/>
  <c r="W90" i="10"/>
  <c r="X90" i="10"/>
  <c r="Y90" i="10"/>
  <c r="Z90" i="10"/>
  <c r="AA90" i="10"/>
  <c r="AB90" i="10"/>
  <c r="AC90" i="10"/>
  <c r="AD90" i="10"/>
  <c r="AE90" i="10"/>
  <c r="AF90" i="10"/>
  <c r="AG90" i="10"/>
  <c r="AH90" i="10"/>
  <c r="AI90" i="10"/>
  <c r="AJ90" i="10"/>
  <c r="AK90" i="10"/>
  <c r="AL41" i="10"/>
  <c r="B94" i="10"/>
  <c r="C94" i="10"/>
  <c r="D94" i="10"/>
  <c r="E94" i="10"/>
  <c r="F94" i="10"/>
  <c r="G94" i="10"/>
  <c r="H94" i="10"/>
  <c r="I94" i="10"/>
  <c r="J94" i="10"/>
  <c r="K94" i="10"/>
  <c r="L94" i="10"/>
  <c r="M94" i="10"/>
  <c r="N94" i="10"/>
  <c r="O94" i="10"/>
  <c r="P94" i="10"/>
  <c r="Q94" i="10"/>
  <c r="R94" i="10"/>
  <c r="S94" i="10"/>
  <c r="T94" i="10"/>
  <c r="U94" i="10"/>
  <c r="V94" i="10"/>
  <c r="W94" i="10"/>
  <c r="X94" i="10"/>
  <c r="Y94" i="10"/>
  <c r="Z94" i="10"/>
  <c r="AA94" i="10"/>
  <c r="AB94" i="10"/>
  <c r="AC94" i="10"/>
  <c r="AD94" i="10"/>
  <c r="AE94" i="10"/>
  <c r="AF94" i="10"/>
  <c r="AG94" i="10"/>
  <c r="AH94" i="10"/>
  <c r="AI94" i="10"/>
  <c r="AJ94" i="10"/>
  <c r="AK94" i="10"/>
  <c r="AL42" i="10"/>
  <c r="B96" i="10"/>
  <c r="C96" i="10"/>
  <c r="D96" i="10"/>
  <c r="E96" i="10"/>
  <c r="F96" i="10"/>
  <c r="G96" i="10"/>
  <c r="H96" i="10"/>
  <c r="I96" i="10"/>
  <c r="J96" i="10"/>
  <c r="K96" i="10"/>
  <c r="L96" i="10"/>
  <c r="M96" i="10"/>
  <c r="N96" i="10"/>
  <c r="O96" i="10"/>
  <c r="P96" i="10"/>
  <c r="Q96" i="10"/>
  <c r="R96" i="10"/>
  <c r="S96" i="10"/>
  <c r="T96" i="10"/>
  <c r="U96" i="10"/>
  <c r="V96" i="10"/>
  <c r="W96" i="10"/>
  <c r="X96" i="10"/>
  <c r="Y96" i="10"/>
  <c r="Z96" i="10"/>
  <c r="AA96" i="10"/>
  <c r="AB96" i="10"/>
  <c r="AC96" i="10"/>
  <c r="AD96" i="10"/>
  <c r="AE96" i="10"/>
  <c r="AF96" i="10"/>
  <c r="AG96" i="10"/>
  <c r="AH96" i="10"/>
  <c r="AI96" i="10"/>
  <c r="AJ96" i="10"/>
  <c r="AK96" i="10"/>
  <c r="AL43" i="10"/>
  <c r="B97" i="10"/>
  <c r="C97" i="10"/>
  <c r="D97" i="10"/>
  <c r="E97" i="10"/>
  <c r="F97" i="10"/>
  <c r="G97" i="10"/>
  <c r="H97" i="10"/>
  <c r="I97" i="10"/>
  <c r="J97" i="10"/>
  <c r="K97" i="10"/>
  <c r="L97" i="10"/>
  <c r="M97" i="10"/>
  <c r="N97" i="10"/>
  <c r="O97" i="10"/>
  <c r="P97" i="10"/>
  <c r="Q97" i="10"/>
  <c r="R97" i="10"/>
  <c r="S97" i="10"/>
  <c r="T97" i="10"/>
  <c r="U97" i="10"/>
  <c r="V97" i="10"/>
  <c r="W97" i="10"/>
  <c r="X97" i="10"/>
  <c r="Y97" i="10"/>
  <c r="Z97" i="10"/>
  <c r="AA97" i="10"/>
  <c r="AB97" i="10"/>
  <c r="AC97" i="10"/>
  <c r="AD97" i="10"/>
  <c r="AE97" i="10"/>
  <c r="AF97" i="10"/>
  <c r="AG97" i="10"/>
  <c r="AH97" i="10"/>
  <c r="AI97" i="10"/>
  <c r="AJ97" i="10"/>
  <c r="AK97" i="10"/>
  <c r="AL44" i="10"/>
  <c r="B98" i="10"/>
  <c r="C98" i="10"/>
  <c r="D98" i="10"/>
  <c r="E98" i="10"/>
  <c r="F98" i="10"/>
  <c r="G98" i="10"/>
  <c r="H98" i="10"/>
  <c r="I98" i="10"/>
  <c r="J98" i="10"/>
  <c r="K98" i="10"/>
  <c r="L98" i="10"/>
  <c r="M98" i="10"/>
  <c r="N98" i="10"/>
  <c r="O98" i="10"/>
  <c r="P98" i="10"/>
  <c r="Q98" i="10"/>
  <c r="R98" i="10"/>
  <c r="S98" i="10"/>
  <c r="T98" i="10"/>
  <c r="U98" i="10"/>
  <c r="V98" i="10"/>
  <c r="W98" i="10"/>
  <c r="X98" i="10"/>
  <c r="Y98" i="10"/>
  <c r="Z98" i="10"/>
  <c r="AA98" i="10"/>
  <c r="AB98" i="10"/>
  <c r="AC98" i="10"/>
  <c r="AD98" i="10"/>
  <c r="AE98" i="10"/>
  <c r="AF98" i="10"/>
  <c r="AG98" i="10"/>
  <c r="AH98" i="10"/>
  <c r="AI98" i="10"/>
  <c r="AJ98" i="10"/>
  <c r="AK98" i="10"/>
  <c r="AL45" i="10"/>
  <c r="B100" i="10"/>
  <c r="C100" i="10"/>
  <c r="D100" i="10"/>
  <c r="E100" i="10"/>
  <c r="F100" i="10"/>
  <c r="G100" i="10"/>
  <c r="H100" i="10"/>
  <c r="I100" i="10"/>
  <c r="J100" i="10"/>
  <c r="K100" i="10"/>
  <c r="L100" i="10"/>
  <c r="M100" i="10"/>
  <c r="N100" i="10"/>
  <c r="O100" i="10"/>
  <c r="P100" i="10"/>
  <c r="Q100" i="10"/>
  <c r="R100" i="10"/>
  <c r="S100" i="10"/>
  <c r="T100" i="10"/>
  <c r="U100" i="10"/>
  <c r="V100" i="10"/>
  <c r="W100" i="10"/>
  <c r="X100" i="10"/>
  <c r="Y100" i="10"/>
  <c r="Z100" i="10"/>
  <c r="AA100" i="10"/>
  <c r="AB100" i="10"/>
  <c r="AC100" i="10"/>
  <c r="AD100" i="10"/>
  <c r="AE100" i="10"/>
  <c r="AF100" i="10"/>
  <c r="AG100" i="10"/>
  <c r="AH100" i="10"/>
  <c r="AI100" i="10"/>
  <c r="AJ100" i="10"/>
  <c r="AK100" i="10"/>
  <c r="AL46" i="10"/>
  <c r="B101" i="10"/>
  <c r="C101" i="10"/>
  <c r="D101" i="10"/>
  <c r="E101" i="10"/>
  <c r="F101" i="10"/>
  <c r="G101" i="10"/>
  <c r="H101" i="10"/>
  <c r="I101" i="10"/>
  <c r="J101" i="10"/>
  <c r="K101" i="10"/>
  <c r="L101" i="10"/>
  <c r="M101" i="10"/>
  <c r="N101" i="10"/>
  <c r="O101" i="10"/>
  <c r="P101" i="10"/>
  <c r="Q101" i="10"/>
  <c r="R101" i="10"/>
  <c r="S101" i="10"/>
  <c r="T101" i="10"/>
  <c r="U101" i="10"/>
  <c r="V101" i="10"/>
  <c r="W101" i="10"/>
  <c r="X101" i="10"/>
  <c r="Y101" i="10"/>
  <c r="Z101" i="10"/>
  <c r="AA101" i="10"/>
  <c r="AB101" i="10"/>
  <c r="AC101" i="10"/>
  <c r="AD101" i="10"/>
  <c r="AE101" i="10"/>
  <c r="AF101" i="10"/>
  <c r="AG101" i="10"/>
  <c r="AH101" i="10"/>
  <c r="AI101" i="10"/>
  <c r="AJ101" i="10"/>
  <c r="AK101" i="10"/>
  <c r="AL47" i="10"/>
  <c r="B103" i="10"/>
  <c r="C103" i="10"/>
  <c r="D103" i="10"/>
  <c r="E103" i="10"/>
  <c r="F103" i="10"/>
  <c r="G103" i="10"/>
  <c r="H103" i="10"/>
  <c r="I103" i="10"/>
  <c r="J103" i="10"/>
  <c r="K103" i="10"/>
  <c r="L103" i="10"/>
  <c r="M103" i="10"/>
  <c r="N103" i="10"/>
  <c r="O103" i="10"/>
  <c r="P103" i="10"/>
  <c r="Q103" i="10"/>
  <c r="R103" i="10"/>
  <c r="S103" i="10"/>
  <c r="T103" i="10"/>
  <c r="U103" i="10"/>
  <c r="V103" i="10"/>
  <c r="W103" i="10"/>
  <c r="X103" i="10"/>
  <c r="Y103" i="10"/>
  <c r="Z103" i="10"/>
  <c r="AA103" i="10"/>
  <c r="AB103" i="10"/>
  <c r="AC103" i="10"/>
  <c r="AD103" i="10"/>
  <c r="AE103" i="10"/>
  <c r="AF103" i="10"/>
  <c r="AG103" i="10"/>
  <c r="AH103" i="10"/>
  <c r="AI103" i="10"/>
  <c r="AJ103" i="10"/>
  <c r="AK103" i="10"/>
  <c r="AL48" i="10"/>
  <c r="B105" i="10"/>
  <c r="C105" i="10"/>
  <c r="D105" i="10"/>
  <c r="E105" i="10"/>
  <c r="F105" i="10"/>
  <c r="G105" i="10"/>
  <c r="H105" i="10"/>
  <c r="I105" i="10"/>
  <c r="J105" i="10"/>
  <c r="K105" i="10"/>
  <c r="L105" i="10"/>
  <c r="M105" i="10"/>
  <c r="N105" i="10"/>
  <c r="O105" i="10"/>
  <c r="P105" i="10"/>
  <c r="Q105" i="10"/>
  <c r="R105" i="10"/>
  <c r="S105" i="10"/>
  <c r="T105" i="10"/>
  <c r="U105" i="10"/>
  <c r="V105" i="10"/>
  <c r="W105" i="10"/>
  <c r="X105" i="10"/>
  <c r="Y105" i="10"/>
  <c r="Z105" i="10"/>
  <c r="AA105" i="10"/>
  <c r="AB105" i="10"/>
  <c r="AC105" i="10"/>
  <c r="AD105" i="10"/>
  <c r="AE105" i="10"/>
  <c r="AF105" i="10"/>
  <c r="AG105" i="10"/>
  <c r="AH105" i="10"/>
  <c r="AI105" i="10"/>
  <c r="AJ105" i="10"/>
  <c r="AK105" i="10"/>
  <c r="AL49" i="10"/>
  <c r="B107" i="10"/>
  <c r="C107" i="10"/>
  <c r="D107" i="10"/>
  <c r="E107" i="10"/>
  <c r="F107" i="10"/>
  <c r="G107" i="10"/>
  <c r="H107" i="10"/>
  <c r="I107" i="10"/>
  <c r="J107" i="10"/>
  <c r="K107" i="10"/>
  <c r="L107" i="10"/>
  <c r="M107" i="10"/>
  <c r="N107" i="10"/>
  <c r="O107" i="10"/>
  <c r="P107" i="10"/>
  <c r="Q107" i="10"/>
  <c r="R107" i="10"/>
  <c r="S107" i="10"/>
  <c r="T107" i="10"/>
  <c r="U107" i="10"/>
  <c r="V107" i="10"/>
  <c r="W107" i="10"/>
  <c r="X107" i="10"/>
  <c r="Y107" i="10"/>
  <c r="Z107" i="10"/>
  <c r="AA107" i="10"/>
  <c r="AB107" i="10"/>
  <c r="AC107" i="10"/>
  <c r="AD107" i="10"/>
  <c r="AE107" i="10"/>
  <c r="AF107" i="10"/>
  <c r="AG107" i="10"/>
  <c r="AH107" i="10"/>
  <c r="AI107" i="10"/>
  <c r="AJ107" i="10"/>
  <c r="AK107" i="10"/>
  <c r="AL50" i="10"/>
  <c r="B108" i="10"/>
  <c r="C108" i="10"/>
  <c r="D108" i="10"/>
  <c r="E108" i="10"/>
  <c r="F108" i="10"/>
  <c r="G108" i="10"/>
  <c r="H108" i="10"/>
  <c r="I108" i="10"/>
  <c r="J108" i="10"/>
  <c r="K108" i="10"/>
  <c r="L108" i="10"/>
  <c r="M108" i="10"/>
  <c r="N108" i="10"/>
  <c r="O108" i="10"/>
  <c r="P108" i="10"/>
  <c r="Q108" i="10"/>
  <c r="R108" i="10"/>
  <c r="S108" i="10"/>
  <c r="T108" i="10"/>
  <c r="U108" i="10"/>
  <c r="V108" i="10"/>
  <c r="W108" i="10"/>
  <c r="X108" i="10"/>
  <c r="Y108" i="10"/>
  <c r="Z108" i="10"/>
  <c r="AA108" i="10"/>
  <c r="AB108" i="10"/>
  <c r="AC108" i="10"/>
  <c r="AD108" i="10"/>
  <c r="AE108" i="10"/>
  <c r="AF108" i="10"/>
  <c r="AG108" i="10"/>
  <c r="AH108" i="10"/>
  <c r="AI108" i="10"/>
  <c r="AJ108" i="10"/>
  <c r="AK108" i="10"/>
  <c r="AL51" i="10"/>
  <c r="B110" i="10"/>
  <c r="C110" i="10"/>
  <c r="D110" i="10"/>
  <c r="E110" i="10"/>
  <c r="F110" i="10"/>
  <c r="G110" i="10"/>
  <c r="H110" i="10"/>
  <c r="I110" i="10"/>
  <c r="J110" i="10"/>
  <c r="K110" i="10"/>
  <c r="L110" i="10"/>
  <c r="M110" i="10"/>
  <c r="N110" i="10"/>
  <c r="O110" i="10"/>
  <c r="P110" i="10"/>
  <c r="Q110" i="10"/>
  <c r="R110" i="10"/>
  <c r="S110" i="10"/>
  <c r="T110" i="10"/>
  <c r="U110" i="10"/>
  <c r="V110" i="10"/>
  <c r="W110" i="10"/>
  <c r="X110" i="10"/>
  <c r="Y110" i="10"/>
  <c r="Z110" i="10"/>
  <c r="AA110" i="10"/>
  <c r="AB110" i="10"/>
  <c r="AC110" i="10"/>
  <c r="AD110" i="10"/>
  <c r="AE110" i="10"/>
  <c r="AF110" i="10"/>
  <c r="AG110" i="10"/>
  <c r="AH110" i="10"/>
  <c r="AI110" i="10"/>
  <c r="AJ110" i="10"/>
  <c r="AK110" i="10"/>
  <c r="AL52" i="10"/>
  <c r="B111" i="10"/>
  <c r="C111" i="10"/>
  <c r="D111" i="10"/>
  <c r="E111" i="10"/>
  <c r="F111" i="10"/>
  <c r="G111" i="10"/>
  <c r="H111" i="10"/>
  <c r="I111" i="10"/>
  <c r="J111" i="10"/>
  <c r="K111" i="10"/>
  <c r="L111" i="10"/>
  <c r="M111" i="10"/>
  <c r="N111" i="10"/>
  <c r="O111" i="10"/>
  <c r="P111" i="10"/>
  <c r="Q111" i="10"/>
  <c r="R111" i="10"/>
  <c r="S111" i="10"/>
  <c r="T111" i="10"/>
  <c r="U111" i="10"/>
  <c r="V111" i="10"/>
  <c r="W111" i="10"/>
  <c r="X111" i="10"/>
  <c r="Y111" i="10"/>
  <c r="Z111" i="10"/>
  <c r="AA111" i="10"/>
  <c r="AB111" i="10"/>
  <c r="AC111" i="10"/>
  <c r="AD111" i="10"/>
  <c r="AE111" i="10"/>
  <c r="AF111" i="10"/>
  <c r="AG111" i="10"/>
  <c r="AH111" i="10"/>
  <c r="AI111" i="10"/>
  <c r="AJ111" i="10"/>
  <c r="AK111" i="10"/>
  <c r="AL53" i="10"/>
  <c r="B112" i="10"/>
  <c r="C112" i="10"/>
  <c r="D112" i="10"/>
  <c r="E112" i="10"/>
  <c r="F112" i="10"/>
  <c r="G112" i="10"/>
  <c r="H112" i="10"/>
  <c r="I112" i="10"/>
  <c r="J112" i="10"/>
  <c r="K112" i="10"/>
  <c r="L112" i="10"/>
  <c r="M112" i="10"/>
  <c r="N112" i="10"/>
  <c r="O112" i="10"/>
  <c r="P112" i="10"/>
  <c r="Q112" i="10"/>
  <c r="R112" i="10"/>
  <c r="S112" i="10"/>
  <c r="T112" i="10"/>
  <c r="U112" i="10"/>
  <c r="V112" i="10"/>
  <c r="W112" i="10"/>
  <c r="X112" i="10"/>
  <c r="Y112" i="10"/>
  <c r="Z112" i="10"/>
  <c r="AA112" i="10"/>
  <c r="AB112" i="10"/>
  <c r="AC112" i="10"/>
  <c r="AD112" i="10"/>
  <c r="AE112" i="10"/>
  <c r="AF112" i="10"/>
  <c r="AG112" i="10"/>
  <c r="AH112" i="10"/>
  <c r="AI112" i="10"/>
  <c r="AJ112" i="10"/>
  <c r="AK112" i="10"/>
  <c r="AL54" i="10"/>
  <c r="B117" i="10"/>
  <c r="C117" i="10"/>
  <c r="D117" i="10"/>
  <c r="E117" i="10"/>
  <c r="F117" i="10"/>
  <c r="G117" i="10"/>
  <c r="H117" i="10"/>
  <c r="I117" i="10"/>
  <c r="J117" i="10"/>
  <c r="K117" i="10"/>
  <c r="L117" i="10"/>
  <c r="M117" i="10"/>
  <c r="N117" i="10"/>
  <c r="O117" i="10"/>
  <c r="P117" i="10"/>
  <c r="Q117" i="10"/>
  <c r="R117" i="10"/>
  <c r="S117" i="10"/>
  <c r="T117" i="10"/>
  <c r="U117" i="10"/>
  <c r="V117" i="10"/>
  <c r="W117" i="10"/>
  <c r="X117" i="10"/>
  <c r="Y117" i="10"/>
  <c r="Z117" i="10"/>
  <c r="AA117" i="10"/>
  <c r="AB117" i="10"/>
  <c r="AC117" i="10"/>
  <c r="AD117" i="10"/>
  <c r="AE117" i="10"/>
  <c r="AF117" i="10"/>
  <c r="AG117" i="10"/>
  <c r="AH117" i="10"/>
  <c r="AI117" i="10"/>
  <c r="AJ117" i="10"/>
  <c r="AK117" i="10"/>
  <c r="AL55" i="10"/>
  <c r="B118" i="10"/>
  <c r="C118" i="10"/>
  <c r="D118" i="10"/>
  <c r="E118" i="10"/>
  <c r="F118" i="10"/>
  <c r="G118" i="10"/>
  <c r="H118" i="10"/>
  <c r="I118" i="10"/>
  <c r="J118" i="10"/>
  <c r="K118" i="10"/>
  <c r="L118" i="10"/>
  <c r="M118" i="10"/>
  <c r="N118" i="10"/>
  <c r="O118" i="10"/>
  <c r="P118" i="10"/>
  <c r="Q118" i="10"/>
  <c r="R118" i="10"/>
  <c r="S118" i="10"/>
  <c r="T118" i="10"/>
  <c r="U118" i="10"/>
  <c r="V118" i="10"/>
  <c r="W118" i="10"/>
  <c r="X118" i="10"/>
  <c r="Y118" i="10"/>
  <c r="Z118" i="10"/>
  <c r="AA118" i="10"/>
  <c r="AB118" i="10"/>
  <c r="AC118" i="10"/>
  <c r="AD118" i="10"/>
  <c r="AE118" i="10"/>
  <c r="AF118" i="10"/>
  <c r="AG118" i="10"/>
  <c r="AH118" i="10"/>
  <c r="AI118" i="10"/>
  <c r="AJ118" i="10"/>
  <c r="AK118" i="10"/>
  <c r="AL56" i="10"/>
  <c r="B119" i="10"/>
  <c r="C119" i="10"/>
  <c r="D119" i="10"/>
  <c r="E119" i="10"/>
  <c r="F119" i="10"/>
  <c r="G119" i="10"/>
  <c r="H119" i="10"/>
  <c r="I119" i="10"/>
  <c r="J119" i="10"/>
  <c r="K119" i="10"/>
  <c r="L119" i="10"/>
  <c r="M119" i="10"/>
  <c r="N119" i="10"/>
  <c r="O119" i="10"/>
  <c r="P119" i="10"/>
  <c r="Q119" i="10"/>
  <c r="R119" i="10"/>
  <c r="S119" i="10"/>
  <c r="T119" i="10"/>
  <c r="U119" i="10"/>
  <c r="V119" i="10"/>
  <c r="W119" i="10"/>
  <c r="X119" i="10"/>
  <c r="Y119" i="10"/>
  <c r="Z119" i="10"/>
  <c r="AA119" i="10"/>
  <c r="AB119" i="10"/>
  <c r="AC119" i="10"/>
  <c r="AD119" i="10"/>
  <c r="AE119" i="10"/>
  <c r="AF119" i="10"/>
  <c r="AG119" i="10"/>
  <c r="AH119" i="10"/>
  <c r="AI119" i="10"/>
  <c r="AJ119" i="10"/>
  <c r="AK119" i="10"/>
  <c r="AL57" i="10"/>
  <c r="B122" i="10"/>
  <c r="C122" i="10"/>
  <c r="D122" i="10"/>
  <c r="E122" i="10"/>
  <c r="F122" i="10"/>
  <c r="G122" i="10"/>
  <c r="H122" i="10"/>
  <c r="I122" i="10"/>
  <c r="J122" i="10"/>
  <c r="K122" i="10"/>
  <c r="L122" i="10"/>
  <c r="M122" i="10"/>
  <c r="N122" i="10"/>
  <c r="O122" i="10"/>
  <c r="P122" i="10"/>
  <c r="Q122" i="10"/>
  <c r="R122" i="10"/>
  <c r="S122" i="10"/>
  <c r="T122" i="10"/>
  <c r="U122" i="10"/>
  <c r="V122" i="10"/>
  <c r="W122" i="10"/>
  <c r="X122" i="10"/>
  <c r="Y122" i="10"/>
  <c r="Z122" i="10"/>
  <c r="AA122" i="10"/>
  <c r="AB122" i="10"/>
  <c r="AC122" i="10"/>
  <c r="AD122" i="10"/>
  <c r="AE122" i="10"/>
  <c r="AF122" i="10"/>
  <c r="AG122" i="10"/>
  <c r="AH122" i="10"/>
  <c r="AI122" i="10"/>
  <c r="AJ122" i="10"/>
  <c r="AK122" i="10"/>
  <c r="AL58" i="10"/>
  <c r="B125" i="10"/>
  <c r="C125" i="10"/>
  <c r="D125" i="10"/>
  <c r="E125" i="10"/>
  <c r="F125" i="10"/>
  <c r="G125" i="10"/>
  <c r="H125" i="10"/>
  <c r="I125" i="10"/>
  <c r="J125" i="10"/>
  <c r="K125" i="10"/>
  <c r="L125" i="10"/>
  <c r="M125" i="10"/>
  <c r="N125" i="10"/>
  <c r="O125" i="10"/>
  <c r="P125" i="10"/>
  <c r="Q125" i="10"/>
  <c r="R125" i="10"/>
  <c r="S125" i="10"/>
  <c r="T125" i="10"/>
  <c r="U125" i="10"/>
  <c r="V125" i="10"/>
  <c r="W125" i="10"/>
  <c r="X125" i="10"/>
  <c r="Y125" i="10"/>
  <c r="Z125" i="10"/>
  <c r="AA125" i="10"/>
  <c r="AB125" i="10"/>
  <c r="AC125" i="10"/>
  <c r="AD125" i="10"/>
  <c r="AE125" i="10"/>
  <c r="AF125" i="10"/>
  <c r="AG125" i="10"/>
  <c r="AH125" i="10"/>
  <c r="AI125" i="10"/>
  <c r="AJ125" i="10"/>
  <c r="AK125" i="10"/>
  <c r="AL59" i="10"/>
  <c r="B131" i="10"/>
  <c r="C131" i="10"/>
  <c r="D131" i="10"/>
  <c r="E131" i="10"/>
  <c r="F131" i="10"/>
  <c r="G131" i="10"/>
  <c r="H131" i="10"/>
  <c r="I131" i="10"/>
  <c r="J131" i="10"/>
  <c r="K131" i="10"/>
  <c r="L131" i="10"/>
  <c r="M131" i="10"/>
  <c r="N131" i="10"/>
  <c r="O131" i="10"/>
  <c r="P131" i="10"/>
  <c r="Q131" i="10"/>
  <c r="R131" i="10"/>
  <c r="S131" i="10"/>
  <c r="T131" i="10"/>
  <c r="U131" i="10"/>
  <c r="V131" i="10"/>
  <c r="W131" i="10"/>
  <c r="X131" i="10"/>
  <c r="Y131" i="10"/>
  <c r="Z131" i="10"/>
  <c r="AA131" i="10"/>
  <c r="AB131" i="10"/>
  <c r="AC131" i="10"/>
  <c r="AD131" i="10"/>
  <c r="AE131" i="10"/>
  <c r="AF131" i="10"/>
  <c r="AG131" i="10"/>
  <c r="AH131" i="10"/>
  <c r="AI131" i="10"/>
  <c r="AJ131" i="10"/>
  <c r="AK131" i="10"/>
  <c r="AL60" i="10"/>
  <c r="B143" i="10"/>
  <c r="C143" i="10"/>
  <c r="D143" i="10"/>
  <c r="E143" i="10"/>
  <c r="F143" i="10"/>
  <c r="G143" i="10"/>
  <c r="H143" i="10"/>
  <c r="I143" i="10"/>
  <c r="J143" i="10"/>
  <c r="K143" i="10"/>
  <c r="L143" i="10"/>
  <c r="M143" i="10"/>
  <c r="N143" i="10"/>
  <c r="O143" i="10"/>
  <c r="P143" i="10"/>
  <c r="Q143" i="10"/>
  <c r="R143" i="10"/>
  <c r="S143" i="10"/>
  <c r="T143" i="10"/>
  <c r="U143" i="10"/>
  <c r="V143" i="10"/>
  <c r="W143" i="10"/>
  <c r="X143" i="10"/>
  <c r="Y143" i="10"/>
  <c r="Z143" i="10"/>
  <c r="AA143" i="10"/>
  <c r="AB143" i="10"/>
  <c r="AC143" i="10"/>
  <c r="AD143" i="10"/>
  <c r="AE143" i="10"/>
  <c r="AF143" i="10"/>
  <c r="AG143" i="10"/>
  <c r="AH143" i="10"/>
  <c r="AI143" i="10"/>
  <c r="AJ143" i="10"/>
  <c r="AK143" i="10"/>
  <c r="AL61" i="10"/>
  <c r="B146" i="10"/>
  <c r="C146" i="10"/>
  <c r="D146" i="10"/>
  <c r="E146" i="10"/>
  <c r="F146" i="10"/>
  <c r="G146" i="10"/>
  <c r="H146" i="10"/>
  <c r="I146" i="10"/>
  <c r="J146" i="10"/>
  <c r="K146" i="10"/>
  <c r="L146" i="10"/>
  <c r="M146" i="10"/>
  <c r="N146" i="10"/>
  <c r="O146" i="10"/>
  <c r="P146" i="10"/>
  <c r="Q146" i="10"/>
  <c r="R146" i="10"/>
  <c r="S146" i="10"/>
  <c r="T146" i="10"/>
  <c r="U146" i="10"/>
  <c r="V146" i="10"/>
  <c r="W146" i="10"/>
  <c r="X146" i="10"/>
  <c r="Y146" i="10"/>
  <c r="Z146" i="10"/>
  <c r="AA146" i="10"/>
  <c r="AB146" i="10"/>
  <c r="AC146" i="10"/>
  <c r="AD146" i="10"/>
  <c r="AE146" i="10"/>
  <c r="AF146" i="10"/>
  <c r="AG146" i="10"/>
  <c r="AH146" i="10"/>
  <c r="AI146" i="10"/>
  <c r="AJ146" i="10"/>
  <c r="AK146" i="10"/>
  <c r="AL62" i="10"/>
  <c r="B147" i="10"/>
  <c r="C147" i="10"/>
  <c r="D147" i="10"/>
  <c r="E147" i="10"/>
  <c r="F147" i="10"/>
  <c r="G147" i="10"/>
  <c r="H147" i="10"/>
  <c r="I147" i="10"/>
  <c r="J147" i="10"/>
  <c r="K147" i="10"/>
  <c r="L147" i="10"/>
  <c r="M147" i="10"/>
  <c r="N147" i="10"/>
  <c r="O147" i="10"/>
  <c r="P147" i="10"/>
  <c r="Q147" i="10"/>
  <c r="R147" i="10"/>
  <c r="S147" i="10"/>
  <c r="T147" i="10"/>
  <c r="U147" i="10"/>
  <c r="V147" i="10"/>
  <c r="W147" i="10"/>
  <c r="X147" i="10"/>
  <c r="Y147" i="10"/>
  <c r="Z147" i="10"/>
  <c r="AA147" i="10"/>
  <c r="AB147" i="10"/>
  <c r="AC147" i="10"/>
  <c r="AD147" i="10"/>
  <c r="AE147" i="10"/>
  <c r="AF147" i="10"/>
  <c r="AG147" i="10"/>
  <c r="AH147" i="10"/>
  <c r="AI147" i="10"/>
  <c r="AJ147" i="10"/>
  <c r="AK147" i="10"/>
  <c r="AL63" i="10"/>
  <c r="B150" i="10"/>
  <c r="C150" i="10"/>
  <c r="D150" i="10"/>
  <c r="E150" i="10"/>
  <c r="F150" i="10"/>
  <c r="G150" i="10"/>
  <c r="H150" i="10"/>
  <c r="I150" i="10"/>
  <c r="J150" i="10"/>
  <c r="K150" i="10"/>
  <c r="L150" i="10"/>
  <c r="M150" i="10"/>
  <c r="N150" i="10"/>
  <c r="O150" i="10"/>
  <c r="P150" i="10"/>
  <c r="Q150" i="10"/>
  <c r="R150" i="10"/>
  <c r="S150" i="10"/>
  <c r="T150" i="10"/>
  <c r="U150" i="10"/>
  <c r="V150" i="10"/>
  <c r="W150" i="10"/>
  <c r="X150" i="10"/>
  <c r="Y150" i="10"/>
  <c r="Z150" i="10"/>
  <c r="AA150" i="10"/>
  <c r="AB150" i="10"/>
  <c r="AC150" i="10"/>
  <c r="AD150" i="10"/>
  <c r="AE150" i="10"/>
  <c r="AF150" i="10"/>
  <c r="AG150" i="10"/>
  <c r="AH150" i="10"/>
  <c r="AI150" i="10"/>
  <c r="AJ150" i="10"/>
  <c r="AK150" i="10"/>
  <c r="AL64" i="10"/>
  <c r="B151" i="10"/>
  <c r="C151" i="10"/>
  <c r="D151" i="10"/>
  <c r="E151" i="10"/>
  <c r="F151" i="10"/>
  <c r="G151" i="10"/>
  <c r="H151" i="10"/>
  <c r="I151" i="10"/>
  <c r="J151" i="10"/>
  <c r="K151" i="10"/>
  <c r="L151" i="10"/>
  <c r="M151" i="10"/>
  <c r="N151" i="10"/>
  <c r="O151" i="10"/>
  <c r="P151" i="10"/>
  <c r="Q151" i="10"/>
  <c r="R151" i="10"/>
  <c r="S151" i="10"/>
  <c r="T151" i="10"/>
  <c r="U151" i="10"/>
  <c r="V151" i="10"/>
  <c r="W151" i="10"/>
  <c r="X151" i="10"/>
  <c r="Y151" i="10"/>
  <c r="Z151" i="10"/>
  <c r="AA151" i="10"/>
  <c r="AB151" i="10"/>
  <c r="AC151" i="10"/>
  <c r="AD151" i="10"/>
  <c r="AE151" i="10"/>
  <c r="AF151" i="10"/>
  <c r="AG151" i="10"/>
  <c r="AH151" i="10"/>
  <c r="AI151" i="10"/>
  <c r="AJ151" i="10"/>
  <c r="AK151" i="10"/>
  <c r="AL65" i="10"/>
  <c r="B158" i="10"/>
  <c r="C158" i="10"/>
  <c r="D158" i="10"/>
  <c r="E158" i="10"/>
  <c r="F158" i="10"/>
  <c r="G158" i="10"/>
  <c r="H158" i="10"/>
  <c r="I158" i="10"/>
  <c r="J158" i="10"/>
  <c r="K158" i="10"/>
  <c r="L158" i="10"/>
  <c r="M158" i="10"/>
  <c r="N158" i="10"/>
  <c r="O158" i="10"/>
  <c r="P158" i="10"/>
  <c r="Q158" i="10"/>
  <c r="R158" i="10"/>
  <c r="S158" i="10"/>
  <c r="T158" i="10"/>
  <c r="U158" i="10"/>
  <c r="V158" i="10"/>
  <c r="W158" i="10"/>
  <c r="X158" i="10"/>
  <c r="Y158" i="10"/>
  <c r="Z158" i="10"/>
  <c r="AA158" i="10"/>
  <c r="AB158" i="10"/>
  <c r="AC158" i="10"/>
  <c r="AD158" i="10"/>
  <c r="AE158" i="10"/>
  <c r="AF158" i="10"/>
  <c r="AG158" i="10"/>
  <c r="AH158" i="10"/>
  <c r="AI158" i="10"/>
  <c r="AJ158" i="10"/>
  <c r="AK158" i="10"/>
  <c r="AL66" i="10"/>
  <c r="B162" i="10"/>
  <c r="C162" i="10"/>
  <c r="D162" i="10"/>
  <c r="E162" i="10"/>
  <c r="F162" i="10"/>
  <c r="G162" i="10"/>
  <c r="H162" i="10"/>
  <c r="I162" i="10"/>
  <c r="J162" i="10"/>
  <c r="K162" i="10"/>
  <c r="L162" i="10"/>
  <c r="M162" i="10"/>
  <c r="N162" i="10"/>
  <c r="O162" i="10"/>
  <c r="P162" i="10"/>
  <c r="Q162" i="10"/>
  <c r="R162" i="10"/>
  <c r="S162" i="10"/>
  <c r="T162" i="10"/>
  <c r="U162" i="10"/>
  <c r="V162" i="10"/>
  <c r="W162" i="10"/>
  <c r="X162" i="10"/>
  <c r="Y162" i="10"/>
  <c r="Z162" i="10"/>
  <c r="AA162" i="10"/>
  <c r="AB162" i="10"/>
  <c r="AC162" i="10"/>
  <c r="AD162" i="10"/>
  <c r="AE162" i="10"/>
  <c r="AF162" i="10"/>
  <c r="AG162" i="10"/>
  <c r="AH162" i="10"/>
  <c r="AI162" i="10"/>
  <c r="AJ162" i="10"/>
  <c r="AK162" i="10"/>
  <c r="AL67" i="10"/>
  <c r="B163" i="10"/>
  <c r="C163" i="10"/>
  <c r="D163" i="10"/>
  <c r="E163" i="10"/>
  <c r="F163" i="10"/>
  <c r="G163" i="10"/>
  <c r="H163" i="10"/>
  <c r="I163" i="10"/>
  <c r="J163" i="10"/>
  <c r="K163" i="10"/>
  <c r="L163" i="10"/>
  <c r="M163" i="10"/>
  <c r="N163" i="10"/>
  <c r="O163" i="10"/>
  <c r="P163" i="10"/>
  <c r="Q163" i="10"/>
  <c r="R163" i="10"/>
  <c r="S163" i="10"/>
  <c r="T163" i="10"/>
  <c r="U163" i="10"/>
  <c r="V163" i="10"/>
  <c r="W163" i="10"/>
  <c r="X163" i="10"/>
  <c r="Y163" i="10"/>
  <c r="Z163" i="10"/>
  <c r="AA163" i="10"/>
  <c r="AB163" i="10"/>
  <c r="AC163" i="10"/>
  <c r="AD163" i="10"/>
  <c r="AE163" i="10"/>
  <c r="AF163" i="10"/>
  <c r="AG163" i="10"/>
  <c r="AH163" i="10"/>
  <c r="AI163" i="10"/>
  <c r="AJ163" i="10"/>
  <c r="AK163" i="10"/>
  <c r="AL68" i="10"/>
  <c r="B166" i="10"/>
  <c r="C166" i="10"/>
  <c r="D166" i="10"/>
  <c r="E166" i="10"/>
  <c r="F166" i="10"/>
  <c r="G166" i="10"/>
  <c r="H166" i="10"/>
  <c r="I166" i="10"/>
  <c r="J166" i="10"/>
  <c r="K166" i="10"/>
  <c r="L166" i="10"/>
  <c r="M166" i="10"/>
  <c r="N166" i="10"/>
  <c r="O166" i="10"/>
  <c r="P166" i="10"/>
  <c r="Q166" i="10"/>
  <c r="R166" i="10"/>
  <c r="S166" i="10"/>
  <c r="T166" i="10"/>
  <c r="U166" i="10"/>
  <c r="V166" i="10"/>
  <c r="W166" i="10"/>
  <c r="X166" i="10"/>
  <c r="Y166" i="10"/>
  <c r="Z166" i="10"/>
  <c r="AA166" i="10"/>
  <c r="AB166" i="10"/>
  <c r="AC166" i="10"/>
  <c r="AD166" i="10"/>
  <c r="AE166" i="10"/>
  <c r="AF166" i="10"/>
  <c r="AG166" i="10"/>
  <c r="AH166" i="10"/>
  <c r="AI166" i="10"/>
  <c r="AJ166" i="10"/>
  <c r="AK166" i="10"/>
  <c r="AL69" i="10"/>
  <c r="B169" i="10"/>
  <c r="C169" i="10"/>
  <c r="D169" i="10"/>
  <c r="E169" i="10"/>
  <c r="F169" i="10"/>
  <c r="G169" i="10"/>
  <c r="H169" i="10"/>
  <c r="I169" i="10"/>
  <c r="J169" i="10"/>
  <c r="K169" i="10"/>
  <c r="L169" i="10"/>
  <c r="M169" i="10"/>
  <c r="N169" i="10"/>
  <c r="O169" i="10"/>
  <c r="P169" i="10"/>
  <c r="Q169" i="10"/>
  <c r="R169" i="10"/>
  <c r="S169" i="10"/>
  <c r="T169" i="10"/>
  <c r="U169" i="10"/>
  <c r="V169" i="10"/>
  <c r="W169" i="10"/>
  <c r="X169" i="10"/>
  <c r="Y169" i="10"/>
  <c r="Z169" i="10"/>
  <c r="AA169" i="10"/>
  <c r="AB169" i="10"/>
  <c r="AC169" i="10"/>
  <c r="AD169" i="10"/>
  <c r="AE169" i="10"/>
  <c r="AF169" i="10"/>
  <c r="AG169" i="10"/>
  <c r="AH169" i="10"/>
  <c r="AI169" i="10"/>
  <c r="AJ169" i="10"/>
  <c r="AK169" i="10"/>
  <c r="AL70" i="10"/>
  <c r="B170" i="10"/>
  <c r="C170" i="10"/>
  <c r="D170" i="10"/>
  <c r="E170" i="10"/>
  <c r="F170" i="10"/>
  <c r="G170" i="10"/>
  <c r="H170" i="10"/>
  <c r="I170" i="10"/>
  <c r="J170" i="10"/>
  <c r="K170" i="10"/>
  <c r="L170" i="10"/>
  <c r="M170" i="10"/>
  <c r="N170" i="10"/>
  <c r="O170" i="10"/>
  <c r="P170" i="10"/>
  <c r="Q170" i="10"/>
  <c r="R170" i="10"/>
  <c r="S170" i="10"/>
  <c r="T170" i="10"/>
  <c r="U170" i="10"/>
  <c r="V170" i="10"/>
  <c r="W170" i="10"/>
  <c r="X170" i="10"/>
  <c r="Y170" i="10"/>
  <c r="Z170" i="10"/>
  <c r="AA170" i="10"/>
  <c r="AB170" i="10"/>
  <c r="AC170" i="10"/>
  <c r="AD170" i="10"/>
  <c r="AE170" i="10"/>
  <c r="AF170" i="10"/>
  <c r="AG170" i="10"/>
  <c r="AH170" i="10"/>
  <c r="AI170" i="10"/>
  <c r="AJ170" i="10"/>
  <c r="AK170" i="10"/>
  <c r="AL71" i="10"/>
  <c r="B171" i="10"/>
  <c r="C171" i="10"/>
  <c r="D171" i="10"/>
  <c r="E171" i="10"/>
  <c r="F171" i="10"/>
  <c r="G171" i="10"/>
  <c r="H171" i="10"/>
  <c r="I171" i="10"/>
  <c r="J171" i="10"/>
  <c r="K171" i="10"/>
  <c r="L171" i="10"/>
  <c r="M171" i="10"/>
  <c r="N171" i="10"/>
  <c r="O171" i="10"/>
  <c r="P171" i="10"/>
  <c r="Q171" i="10"/>
  <c r="R171" i="10"/>
  <c r="S171" i="10"/>
  <c r="T171" i="10"/>
  <c r="U171" i="10"/>
  <c r="V171" i="10"/>
  <c r="W171" i="10"/>
  <c r="X171" i="10"/>
  <c r="Y171" i="10"/>
  <c r="Z171" i="10"/>
  <c r="AA171" i="10"/>
  <c r="AB171" i="10"/>
  <c r="AC171" i="10"/>
  <c r="AD171" i="10"/>
  <c r="AE171" i="10"/>
  <c r="AF171" i="10"/>
  <c r="AG171" i="10"/>
  <c r="AH171" i="10"/>
  <c r="AI171" i="10"/>
  <c r="AJ171" i="10"/>
  <c r="AK171" i="10"/>
  <c r="AL72" i="10"/>
  <c r="B177" i="10"/>
  <c r="C177" i="10"/>
  <c r="D177" i="10"/>
  <c r="E177" i="10"/>
  <c r="F177" i="10"/>
  <c r="G177" i="10"/>
  <c r="H177" i="10"/>
  <c r="I177" i="10"/>
  <c r="J177" i="10"/>
  <c r="K177" i="10"/>
  <c r="L177" i="10"/>
  <c r="M177" i="10"/>
  <c r="N177" i="10"/>
  <c r="O177" i="10"/>
  <c r="P177" i="10"/>
  <c r="Q177" i="10"/>
  <c r="R177" i="10"/>
  <c r="S177" i="10"/>
  <c r="T177" i="10"/>
  <c r="U177" i="10"/>
  <c r="V177" i="10"/>
  <c r="W177" i="10"/>
  <c r="X177" i="10"/>
  <c r="Y177" i="10"/>
  <c r="Z177" i="10"/>
  <c r="AA177" i="10"/>
  <c r="AB177" i="10"/>
  <c r="AC177" i="10"/>
  <c r="AD177" i="10"/>
  <c r="AE177" i="10"/>
  <c r="AF177" i="10"/>
  <c r="AG177" i="10"/>
  <c r="AH177" i="10"/>
  <c r="AI177" i="10"/>
  <c r="AJ177" i="10"/>
  <c r="AK177" i="10"/>
  <c r="AL73" i="10"/>
  <c r="B178" i="10"/>
  <c r="C178" i="10"/>
  <c r="D178" i="10"/>
  <c r="E178" i="10"/>
  <c r="F178" i="10"/>
  <c r="G178" i="10"/>
  <c r="H178" i="10"/>
  <c r="I178" i="10"/>
  <c r="J178" i="10"/>
  <c r="K178" i="10"/>
  <c r="L178" i="10"/>
  <c r="M178" i="10"/>
  <c r="N178" i="10"/>
  <c r="O178" i="10"/>
  <c r="P178" i="10"/>
  <c r="Q178" i="10"/>
  <c r="R178" i="10"/>
  <c r="S178" i="10"/>
  <c r="T178" i="10"/>
  <c r="U178" i="10"/>
  <c r="V178" i="10"/>
  <c r="W178" i="10"/>
  <c r="X178" i="10"/>
  <c r="Y178" i="10"/>
  <c r="Z178" i="10"/>
  <c r="AA178" i="10"/>
  <c r="AB178" i="10"/>
  <c r="AC178" i="10"/>
  <c r="AD178" i="10"/>
  <c r="AE178" i="10"/>
  <c r="AF178" i="10"/>
  <c r="AG178" i="10"/>
  <c r="AH178" i="10"/>
  <c r="AI178" i="10"/>
  <c r="AJ178" i="10"/>
  <c r="AK178" i="10"/>
  <c r="AL74" i="10"/>
  <c r="B180" i="10"/>
  <c r="C180" i="10"/>
  <c r="D180" i="10"/>
  <c r="E180" i="10"/>
  <c r="F180" i="10"/>
  <c r="G180" i="10"/>
  <c r="H180" i="10"/>
  <c r="I180" i="10"/>
  <c r="J180" i="10"/>
  <c r="K180" i="10"/>
  <c r="L180" i="10"/>
  <c r="M180" i="10"/>
  <c r="N180" i="10"/>
  <c r="O180" i="10"/>
  <c r="P180" i="10"/>
  <c r="Q180" i="10"/>
  <c r="R180" i="10"/>
  <c r="S180" i="10"/>
  <c r="T180" i="10"/>
  <c r="U180" i="10"/>
  <c r="V180" i="10"/>
  <c r="W180" i="10"/>
  <c r="X180" i="10"/>
  <c r="Y180" i="10"/>
  <c r="Z180" i="10"/>
  <c r="AA180" i="10"/>
  <c r="AB180" i="10"/>
  <c r="AC180" i="10"/>
  <c r="AD180" i="10"/>
  <c r="AE180" i="10"/>
  <c r="AF180" i="10"/>
  <c r="AG180" i="10"/>
  <c r="AH180" i="10"/>
  <c r="AI180" i="10"/>
  <c r="AJ180" i="10"/>
  <c r="AK180" i="10"/>
  <c r="AL75" i="10"/>
  <c r="B184" i="10"/>
  <c r="C184" i="10"/>
  <c r="D184" i="10"/>
  <c r="E184" i="10"/>
  <c r="F184" i="10"/>
  <c r="G184" i="10"/>
  <c r="H184" i="10"/>
  <c r="I184" i="10"/>
  <c r="J184" i="10"/>
  <c r="K184" i="10"/>
  <c r="L184" i="10"/>
  <c r="M184" i="10"/>
  <c r="N184" i="10"/>
  <c r="O184" i="10"/>
  <c r="P184" i="10"/>
  <c r="Q184" i="10"/>
  <c r="R184" i="10"/>
  <c r="S184" i="10"/>
  <c r="T184" i="10"/>
  <c r="U184" i="10"/>
  <c r="V184" i="10"/>
  <c r="W184" i="10"/>
  <c r="X184" i="10"/>
  <c r="Y184" i="10"/>
  <c r="Z184" i="10"/>
  <c r="AA184" i="10"/>
  <c r="AB184" i="10"/>
  <c r="AC184" i="10"/>
  <c r="AD184" i="10"/>
  <c r="AE184" i="10"/>
  <c r="AF184" i="10"/>
  <c r="AG184" i="10"/>
  <c r="AH184" i="10"/>
  <c r="AI184" i="10"/>
  <c r="AJ184" i="10"/>
  <c r="AK184" i="10"/>
  <c r="AL76" i="10"/>
  <c r="B187" i="10"/>
  <c r="C187" i="10"/>
  <c r="D187" i="10"/>
  <c r="E187" i="10"/>
  <c r="F187" i="10"/>
  <c r="G187" i="10"/>
  <c r="H187" i="10"/>
  <c r="I187" i="10"/>
  <c r="J187" i="10"/>
  <c r="K187" i="10"/>
  <c r="L187" i="10"/>
  <c r="M187" i="10"/>
  <c r="N187" i="10"/>
  <c r="O187" i="10"/>
  <c r="P187" i="10"/>
  <c r="Q187" i="10"/>
  <c r="R187" i="10"/>
  <c r="S187" i="10"/>
  <c r="T187" i="10"/>
  <c r="U187" i="10"/>
  <c r="V187" i="10"/>
  <c r="W187" i="10"/>
  <c r="X187" i="10"/>
  <c r="Y187" i="10"/>
  <c r="Z187" i="10"/>
  <c r="AA187" i="10"/>
  <c r="AB187" i="10"/>
  <c r="AC187" i="10"/>
  <c r="AD187" i="10"/>
  <c r="AE187" i="10"/>
  <c r="AF187" i="10"/>
  <c r="AG187" i="10"/>
  <c r="AH187" i="10"/>
  <c r="AI187" i="10"/>
  <c r="AJ187" i="10"/>
  <c r="AK187" i="10"/>
  <c r="AL77" i="10"/>
  <c r="B191" i="10"/>
  <c r="C191" i="10"/>
  <c r="D191" i="10"/>
  <c r="E191" i="10"/>
  <c r="F191" i="10"/>
  <c r="G191" i="10"/>
  <c r="H191" i="10"/>
  <c r="I191" i="10"/>
  <c r="J191" i="10"/>
  <c r="K191" i="10"/>
  <c r="L191" i="10"/>
  <c r="M191" i="10"/>
  <c r="N191" i="10"/>
  <c r="O191" i="10"/>
  <c r="P191" i="10"/>
  <c r="Q191" i="10"/>
  <c r="R191" i="10"/>
  <c r="S191" i="10"/>
  <c r="T191" i="10"/>
  <c r="U191" i="10"/>
  <c r="V191" i="10"/>
  <c r="W191" i="10"/>
  <c r="X191" i="10"/>
  <c r="Y191" i="10"/>
  <c r="Z191" i="10"/>
  <c r="AA191" i="10"/>
  <c r="AB191" i="10"/>
  <c r="AC191" i="10"/>
  <c r="AD191" i="10"/>
  <c r="AE191" i="10"/>
  <c r="AF191" i="10"/>
  <c r="AG191" i="10"/>
  <c r="AH191" i="10"/>
  <c r="AI191" i="10"/>
  <c r="AJ191" i="10"/>
  <c r="AK191" i="10"/>
  <c r="AL78" i="10"/>
  <c r="B193" i="10"/>
  <c r="C193" i="10"/>
  <c r="D193" i="10"/>
  <c r="E193" i="10"/>
  <c r="F193" i="10"/>
  <c r="G193" i="10"/>
  <c r="H193" i="10"/>
  <c r="I193" i="10"/>
  <c r="J193" i="10"/>
  <c r="K193" i="10"/>
  <c r="L193" i="10"/>
  <c r="M193" i="10"/>
  <c r="N193" i="10"/>
  <c r="O193" i="10"/>
  <c r="P193" i="10"/>
  <c r="Q193" i="10"/>
  <c r="R193" i="10"/>
  <c r="S193" i="10"/>
  <c r="T193" i="10"/>
  <c r="U193" i="10"/>
  <c r="V193" i="10"/>
  <c r="W193" i="10"/>
  <c r="X193" i="10"/>
  <c r="Y193" i="10"/>
  <c r="Z193" i="10"/>
  <c r="AA193" i="10"/>
  <c r="AB193" i="10"/>
  <c r="AC193" i="10"/>
  <c r="AD193" i="10"/>
  <c r="AE193" i="10"/>
  <c r="AF193" i="10"/>
  <c r="AG193" i="10"/>
  <c r="AH193" i="10"/>
  <c r="AI193" i="10"/>
  <c r="AJ193" i="10"/>
  <c r="AK193" i="10"/>
  <c r="AL79" i="10"/>
  <c r="B195" i="10"/>
  <c r="C195" i="10"/>
  <c r="D195" i="10"/>
  <c r="E195" i="10"/>
  <c r="F195" i="10"/>
  <c r="G195" i="10"/>
  <c r="H195" i="10"/>
  <c r="I195" i="10"/>
  <c r="J195" i="10"/>
  <c r="K195" i="10"/>
  <c r="L195" i="10"/>
  <c r="M195" i="10"/>
  <c r="N195" i="10"/>
  <c r="O195" i="10"/>
  <c r="P195" i="10"/>
  <c r="Q195" i="10"/>
  <c r="R195" i="10"/>
  <c r="S195" i="10"/>
  <c r="T195" i="10"/>
  <c r="U195" i="10"/>
  <c r="V195" i="10"/>
  <c r="W195" i="10"/>
  <c r="X195" i="10"/>
  <c r="Y195" i="10"/>
  <c r="Z195" i="10"/>
  <c r="AA195" i="10"/>
  <c r="AB195" i="10"/>
  <c r="AC195" i="10"/>
  <c r="AD195" i="10"/>
  <c r="AE195" i="10"/>
  <c r="AF195" i="10"/>
  <c r="AG195" i="10"/>
  <c r="AH195" i="10"/>
  <c r="AI195" i="10"/>
  <c r="AJ195" i="10"/>
  <c r="AK195" i="10"/>
  <c r="AL80" i="10"/>
  <c r="B200" i="10"/>
  <c r="C200" i="10"/>
  <c r="D200" i="10"/>
  <c r="E200" i="10"/>
  <c r="F200" i="10"/>
  <c r="G200" i="10"/>
  <c r="H200" i="10"/>
  <c r="I200" i="10"/>
  <c r="J200" i="10"/>
  <c r="K200" i="10"/>
  <c r="L200" i="10"/>
  <c r="M200" i="10"/>
  <c r="N200" i="10"/>
  <c r="O200" i="10"/>
  <c r="P200" i="10"/>
  <c r="Q200" i="10"/>
  <c r="R200" i="10"/>
  <c r="S200" i="10"/>
  <c r="T200" i="10"/>
  <c r="U200" i="10"/>
  <c r="V200" i="10"/>
  <c r="W200" i="10"/>
  <c r="X200" i="10"/>
  <c r="Y200" i="10"/>
  <c r="Z200" i="10"/>
  <c r="AA200" i="10"/>
  <c r="AB200" i="10"/>
  <c r="AC200" i="10"/>
  <c r="AD200" i="10"/>
  <c r="AE200" i="10"/>
  <c r="AF200" i="10"/>
  <c r="AG200" i="10"/>
  <c r="AH200" i="10"/>
  <c r="AI200" i="10"/>
  <c r="AJ200" i="10"/>
  <c r="AK200" i="10"/>
  <c r="AL81" i="10"/>
  <c r="B203" i="10"/>
  <c r="C203" i="10"/>
  <c r="D203" i="10"/>
  <c r="E203" i="10"/>
  <c r="F203" i="10"/>
  <c r="G203" i="10"/>
  <c r="H203" i="10"/>
  <c r="I203" i="10"/>
  <c r="J203" i="10"/>
  <c r="K203" i="10"/>
  <c r="L203" i="10"/>
  <c r="M203" i="10"/>
  <c r="N203" i="10"/>
  <c r="O203" i="10"/>
  <c r="P203" i="10"/>
  <c r="Q203" i="10"/>
  <c r="R203" i="10"/>
  <c r="S203" i="10"/>
  <c r="T203" i="10"/>
  <c r="U203" i="10"/>
  <c r="V203" i="10"/>
  <c r="W203" i="10"/>
  <c r="X203" i="10"/>
  <c r="Y203" i="10"/>
  <c r="Z203" i="10"/>
  <c r="AA203" i="10"/>
  <c r="AB203" i="10"/>
  <c r="AC203" i="10"/>
  <c r="AD203" i="10"/>
  <c r="AE203" i="10"/>
  <c r="AF203" i="10"/>
  <c r="AG203" i="10"/>
  <c r="AH203" i="10"/>
  <c r="AI203" i="10"/>
  <c r="AJ203" i="10"/>
  <c r="AK203" i="10"/>
  <c r="AL82" i="10"/>
  <c r="B204" i="10"/>
  <c r="C204" i="10"/>
  <c r="D204" i="10"/>
  <c r="E204" i="10"/>
  <c r="F204" i="10"/>
  <c r="G204" i="10"/>
  <c r="H204" i="10"/>
  <c r="I204" i="10"/>
  <c r="J204" i="10"/>
  <c r="K204" i="10"/>
  <c r="L204" i="10"/>
  <c r="M204" i="10"/>
  <c r="N204" i="10"/>
  <c r="O204" i="10"/>
  <c r="P204" i="10"/>
  <c r="Q204" i="10"/>
  <c r="R204" i="10"/>
  <c r="S204" i="10"/>
  <c r="T204" i="10"/>
  <c r="U204" i="10"/>
  <c r="V204" i="10"/>
  <c r="W204" i="10"/>
  <c r="X204" i="10"/>
  <c r="Y204" i="10"/>
  <c r="Z204" i="10"/>
  <c r="AA204" i="10"/>
  <c r="AB204" i="10"/>
  <c r="AC204" i="10"/>
  <c r="AD204" i="10"/>
  <c r="AE204" i="10"/>
  <c r="AF204" i="10"/>
  <c r="AG204" i="10"/>
  <c r="AH204" i="10"/>
  <c r="AI204" i="10"/>
  <c r="AJ204" i="10"/>
  <c r="AK204" i="10"/>
  <c r="AL83" i="10"/>
  <c r="B205" i="10"/>
  <c r="C205" i="10"/>
  <c r="D205" i="10"/>
  <c r="E205" i="10"/>
  <c r="F205" i="10"/>
  <c r="G205" i="10"/>
  <c r="H205" i="10"/>
  <c r="I205" i="10"/>
  <c r="J205" i="10"/>
  <c r="K205" i="10"/>
  <c r="L205" i="10"/>
  <c r="M205" i="10"/>
  <c r="N205" i="10"/>
  <c r="O205" i="10"/>
  <c r="P205" i="10"/>
  <c r="Q205" i="10"/>
  <c r="R205" i="10"/>
  <c r="S205" i="10"/>
  <c r="T205" i="10"/>
  <c r="U205" i="10"/>
  <c r="V205" i="10"/>
  <c r="W205" i="10"/>
  <c r="X205" i="10"/>
  <c r="Y205" i="10"/>
  <c r="Z205" i="10"/>
  <c r="AA205" i="10"/>
  <c r="AB205" i="10"/>
  <c r="AC205" i="10"/>
  <c r="AD205" i="10"/>
  <c r="AE205" i="10"/>
  <c r="AF205" i="10"/>
  <c r="AG205" i="10"/>
  <c r="AH205" i="10"/>
  <c r="AI205" i="10"/>
  <c r="AJ205" i="10"/>
  <c r="AK205" i="10"/>
  <c r="AL84" i="10"/>
  <c r="B212" i="10"/>
  <c r="C212" i="10"/>
  <c r="D212" i="10"/>
  <c r="E212" i="10"/>
  <c r="F212" i="10"/>
  <c r="G212" i="10"/>
  <c r="H212" i="10"/>
  <c r="I212" i="10"/>
  <c r="J212" i="10"/>
  <c r="K212" i="10"/>
  <c r="L212" i="10"/>
  <c r="M212" i="10"/>
  <c r="N212" i="10"/>
  <c r="O212" i="10"/>
  <c r="P212" i="10"/>
  <c r="Q212" i="10"/>
  <c r="R212" i="10"/>
  <c r="S212" i="10"/>
  <c r="T212" i="10"/>
  <c r="U212" i="10"/>
  <c r="V212" i="10"/>
  <c r="W212" i="10"/>
  <c r="X212" i="10"/>
  <c r="Y212" i="10"/>
  <c r="Z212" i="10"/>
  <c r="AA212" i="10"/>
  <c r="AB212" i="10"/>
  <c r="AC212" i="10"/>
  <c r="AD212" i="10"/>
  <c r="AE212" i="10"/>
  <c r="AF212" i="10"/>
  <c r="AG212" i="10"/>
  <c r="AH212" i="10"/>
  <c r="AI212" i="10"/>
  <c r="AJ212" i="10"/>
  <c r="AK212" i="10"/>
  <c r="AL85" i="10"/>
  <c r="B218" i="10"/>
  <c r="C218" i="10"/>
  <c r="D218" i="10"/>
  <c r="E218" i="10"/>
  <c r="F218" i="10"/>
  <c r="G218" i="10"/>
  <c r="H218" i="10"/>
  <c r="I218" i="10"/>
  <c r="J218" i="10"/>
  <c r="K218" i="10"/>
  <c r="L218" i="10"/>
  <c r="M218" i="10"/>
  <c r="N218" i="10"/>
  <c r="O218" i="10"/>
  <c r="P218" i="10"/>
  <c r="Q218" i="10"/>
  <c r="R218" i="10"/>
  <c r="S218" i="10"/>
  <c r="T218" i="10"/>
  <c r="U218" i="10"/>
  <c r="V218" i="10"/>
  <c r="W218" i="10"/>
  <c r="X218" i="10"/>
  <c r="Y218" i="10"/>
  <c r="Z218" i="10"/>
  <c r="AA218" i="10"/>
  <c r="AB218" i="10"/>
  <c r="AC218" i="10"/>
  <c r="AD218" i="10"/>
  <c r="AE218" i="10"/>
  <c r="AF218" i="10"/>
  <c r="AG218" i="10"/>
  <c r="AH218" i="10"/>
  <c r="AI218" i="10"/>
  <c r="AJ218" i="10"/>
  <c r="AK218" i="10"/>
  <c r="AL86" i="10"/>
  <c r="B227" i="10"/>
  <c r="C227" i="10"/>
  <c r="D227" i="10"/>
  <c r="E227" i="10"/>
  <c r="F227" i="10"/>
  <c r="G227" i="10"/>
  <c r="H227" i="10"/>
  <c r="I227" i="10"/>
  <c r="J227" i="10"/>
  <c r="K227" i="10"/>
  <c r="L227" i="10"/>
  <c r="M227" i="10"/>
  <c r="N227" i="10"/>
  <c r="O227" i="10"/>
  <c r="P227" i="10"/>
  <c r="Q227" i="10"/>
  <c r="R227" i="10"/>
  <c r="S227" i="10"/>
  <c r="T227" i="10"/>
  <c r="U227" i="10"/>
  <c r="V227" i="10"/>
  <c r="W227" i="10"/>
  <c r="X227" i="10"/>
  <c r="Y227" i="10"/>
  <c r="Z227" i="10"/>
  <c r="AA227" i="10"/>
  <c r="AB227" i="10"/>
  <c r="AC227" i="10"/>
  <c r="AD227" i="10"/>
  <c r="AE227" i="10"/>
  <c r="AF227" i="10"/>
  <c r="AG227" i="10"/>
  <c r="AH227" i="10"/>
  <c r="AI227" i="10"/>
  <c r="AJ227" i="10"/>
  <c r="AK227" i="10"/>
  <c r="AL87" i="10"/>
  <c r="B235" i="10"/>
  <c r="C235" i="10"/>
  <c r="D235" i="10"/>
  <c r="E235" i="10"/>
  <c r="F235" i="10"/>
  <c r="G235" i="10"/>
  <c r="H235" i="10"/>
  <c r="I235" i="10"/>
  <c r="J235" i="10"/>
  <c r="K235" i="10"/>
  <c r="L235" i="10"/>
  <c r="M235" i="10"/>
  <c r="N235" i="10"/>
  <c r="O235" i="10"/>
  <c r="P235" i="10"/>
  <c r="Q235" i="10"/>
  <c r="R235" i="10"/>
  <c r="S235" i="10"/>
  <c r="T235" i="10"/>
  <c r="U235" i="10"/>
  <c r="V235" i="10"/>
  <c r="W235" i="10"/>
  <c r="X235" i="10"/>
  <c r="Y235" i="10"/>
  <c r="Z235" i="10"/>
  <c r="AA235" i="10"/>
  <c r="AB235" i="10"/>
  <c r="AC235" i="10"/>
  <c r="AD235" i="10"/>
  <c r="AE235" i="10"/>
  <c r="AF235" i="10"/>
  <c r="AG235" i="10"/>
  <c r="AH235" i="10"/>
  <c r="AI235" i="10"/>
  <c r="AJ235" i="10"/>
  <c r="AK235" i="10"/>
  <c r="AL88" i="10"/>
  <c r="B237" i="10"/>
  <c r="C237" i="10"/>
  <c r="D237" i="10"/>
  <c r="E237" i="10"/>
  <c r="F237" i="10"/>
  <c r="G237" i="10"/>
  <c r="H237" i="10"/>
  <c r="I237" i="10"/>
  <c r="J237" i="10"/>
  <c r="K237" i="10"/>
  <c r="L237" i="10"/>
  <c r="M237" i="10"/>
  <c r="N237" i="10"/>
  <c r="O237" i="10"/>
  <c r="P237" i="10"/>
  <c r="Q237" i="10"/>
  <c r="R237" i="10"/>
  <c r="S237" i="10"/>
  <c r="T237" i="10"/>
  <c r="U237" i="10"/>
  <c r="V237" i="10"/>
  <c r="W237" i="10"/>
  <c r="X237" i="10"/>
  <c r="Y237" i="10"/>
  <c r="Z237" i="10"/>
  <c r="AA237" i="10"/>
  <c r="AB237" i="10"/>
  <c r="AC237" i="10"/>
  <c r="AD237" i="10"/>
  <c r="AE237" i="10"/>
  <c r="AF237" i="10"/>
  <c r="AG237" i="10"/>
  <c r="AH237" i="10"/>
  <c r="AI237" i="10"/>
  <c r="AJ237" i="10"/>
  <c r="AK237" i="10"/>
  <c r="AL89" i="10"/>
  <c r="B244" i="10"/>
  <c r="C244" i="10"/>
  <c r="D244" i="10"/>
  <c r="E244" i="10"/>
  <c r="F244" i="10"/>
  <c r="G244" i="10"/>
  <c r="H244" i="10"/>
  <c r="I244" i="10"/>
  <c r="J244" i="10"/>
  <c r="K244" i="10"/>
  <c r="L244" i="10"/>
  <c r="M244" i="10"/>
  <c r="N244" i="10"/>
  <c r="O244" i="10"/>
  <c r="P244" i="10"/>
  <c r="Q244" i="10"/>
  <c r="R244" i="10"/>
  <c r="S244" i="10"/>
  <c r="T244" i="10"/>
  <c r="U244" i="10"/>
  <c r="V244" i="10"/>
  <c r="W244" i="10"/>
  <c r="X244" i="10"/>
  <c r="Y244" i="10"/>
  <c r="Z244" i="10"/>
  <c r="AA244" i="10"/>
  <c r="AB244" i="10"/>
  <c r="AC244" i="10"/>
  <c r="AD244" i="10"/>
  <c r="AE244" i="10"/>
  <c r="AF244" i="10"/>
  <c r="AG244" i="10"/>
  <c r="AH244" i="10"/>
  <c r="AI244" i="10"/>
  <c r="AJ244" i="10"/>
  <c r="AK244" i="10"/>
  <c r="AL90" i="10"/>
  <c r="B249" i="10"/>
  <c r="C249" i="10"/>
  <c r="D249" i="10"/>
  <c r="E249" i="10"/>
  <c r="F249" i="10"/>
  <c r="G249" i="10"/>
  <c r="H249" i="10"/>
  <c r="I249" i="10"/>
  <c r="J249" i="10"/>
  <c r="K249" i="10"/>
  <c r="L249" i="10"/>
  <c r="M249" i="10"/>
  <c r="N249" i="10"/>
  <c r="O249" i="10"/>
  <c r="P249" i="10"/>
  <c r="Q249" i="10"/>
  <c r="R249" i="10"/>
  <c r="S249" i="10"/>
  <c r="T249" i="10"/>
  <c r="U249" i="10"/>
  <c r="V249" i="10"/>
  <c r="W249" i="10"/>
  <c r="X249" i="10"/>
  <c r="Y249" i="10"/>
  <c r="Z249" i="10"/>
  <c r="AA249" i="10"/>
  <c r="AB249" i="10"/>
  <c r="AC249" i="10"/>
  <c r="AD249" i="10"/>
  <c r="AE249" i="10"/>
  <c r="AF249" i="10"/>
  <c r="AG249" i="10"/>
  <c r="AH249" i="10"/>
  <c r="AI249" i="10"/>
  <c r="AJ249" i="10"/>
  <c r="AK249" i="10"/>
  <c r="AL91" i="10"/>
  <c r="B252" i="10"/>
  <c r="C252" i="10"/>
  <c r="D252" i="10"/>
  <c r="E252" i="10"/>
  <c r="F252" i="10"/>
  <c r="G252" i="10"/>
  <c r="H252" i="10"/>
  <c r="I252" i="10"/>
  <c r="J252" i="10"/>
  <c r="K252" i="10"/>
  <c r="L252" i="10"/>
  <c r="M252" i="10"/>
  <c r="N252" i="10"/>
  <c r="O252" i="10"/>
  <c r="P252" i="10"/>
  <c r="Q252" i="10"/>
  <c r="R252" i="10"/>
  <c r="S252" i="10"/>
  <c r="T252" i="10"/>
  <c r="U252" i="10"/>
  <c r="V252" i="10"/>
  <c r="W252" i="10"/>
  <c r="X252" i="10"/>
  <c r="Y252" i="10"/>
  <c r="Z252" i="10"/>
  <c r="AA252" i="10"/>
  <c r="AB252" i="10"/>
  <c r="AC252" i="10"/>
  <c r="AD252" i="10"/>
  <c r="AE252" i="10"/>
  <c r="AF252" i="10"/>
  <c r="AG252" i="10"/>
  <c r="AH252" i="10"/>
  <c r="AI252" i="10"/>
  <c r="AJ252" i="10"/>
  <c r="AK252" i="10"/>
  <c r="AL92" i="10"/>
  <c r="B259" i="10"/>
  <c r="C259" i="10"/>
  <c r="D259" i="10"/>
  <c r="E259" i="10"/>
  <c r="F259" i="10"/>
  <c r="G259" i="10"/>
  <c r="H259" i="10"/>
  <c r="I259" i="10"/>
  <c r="J259" i="10"/>
  <c r="K259" i="10"/>
  <c r="L259" i="10"/>
  <c r="M259" i="10"/>
  <c r="N259" i="10"/>
  <c r="O259" i="10"/>
  <c r="P259" i="10"/>
  <c r="Q259" i="10"/>
  <c r="R259" i="10"/>
  <c r="S259" i="10"/>
  <c r="T259" i="10"/>
  <c r="U259" i="10"/>
  <c r="V259" i="10"/>
  <c r="W259" i="10"/>
  <c r="X259" i="10"/>
  <c r="Y259" i="10"/>
  <c r="Z259" i="10"/>
  <c r="AA259" i="10"/>
  <c r="AB259" i="10"/>
  <c r="AC259" i="10"/>
  <c r="AD259" i="10"/>
  <c r="AE259" i="10"/>
  <c r="AF259" i="10"/>
  <c r="AG259" i="10"/>
  <c r="AH259" i="10"/>
  <c r="AI259" i="10"/>
  <c r="AJ259" i="10"/>
  <c r="AK259" i="10"/>
  <c r="AL93" i="10"/>
  <c r="B262" i="10"/>
  <c r="C262" i="10"/>
  <c r="D262" i="10"/>
  <c r="E262" i="10"/>
  <c r="F262" i="10"/>
  <c r="G262" i="10"/>
  <c r="H262" i="10"/>
  <c r="I262" i="10"/>
  <c r="J262" i="10"/>
  <c r="K262" i="10"/>
  <c r="L262" i="10"/>
  <c r="M262" i="10"/>
  <c r="N262" i="10"/>
  <c r="O262" i="10"/>
  <c r="P262" i="10"/>
  <c r="Q262" i="10"/>
  <c r="R262" i="10"/>
  <c r="S262" i="10"/>
  <c r="T262" i="10"/>
  <c r="U262" i="10"/>
  <c r="V262" i="10"/>
  <c r="W262" i="10"/>
  <c r="X262" i="10"/>
  <c r="Y262" i="10"/>
  <c r="Z262" i="10"/>
  <c r="AA262" i="10"/>
  <c r="AB262" i="10"/>
  <c r="AC262" i="10"/>
  <c r="AD262" i="10"/>
  <c r="AF262" i="10"/>
  <c r="AG262" i="10"/>
  <c r="AH262" i="10"/>
  <c r="AI262" i="10"/>
  <c r="AJ262" i="10"/>
  <c r="AK262" i="10"/>
  <c r="AL94" i="10"/>
  <c r="B264" i="10"/>
  <c r="C264" i="10"/>
  <c r="D264" i="10"/>
  <c r="E264" i="10"/>
  <c r="F264" i="10"/>
  <c r="G264" i="10"/>
  <c r="H264" i="10"/>
  <c r="I264" i="10"/>
  <c r="J264" i="10"/>
  <c r="K264" i="10"/>
  <c r="L264" i="10"/>
  <c r="M264" i="10"/>
  <c r="N264" i="10"/>
  <c r="O264" i="10"/>
  <c r="P264" i="10"/>
  <c r="Q264" i="10"/>
  <c r="R264" i="10"/>
  <c r="S264" i="10"/>
  <c r="T264" i="10"/>
  <c r="U264" i="10"/>
  <c r="V264" i="10"/>
  <c r="W264" i="10"/>
  <c r="X264" i="10"/>
  <c r="Y264" i="10"/>
  <c r="Z264" i="10"/>
  <c r="AA264" i="10"/>
  <c r="AB264" i="10"/>
  <c r="AC264" i="10"/>
  <c r="AD264" i="10"/>
  <c r="AE264" i="10"/>
  <c r="AF264" i="10"/>
  <c r="AG264" i="10"/>
  <c r="AH264" i="10"/>
  <c r="AI264" i="10"/>
  <c r="AJ264" i="10"/>
  <c r="AK264" i="10"/>
  <c r="AL95" i="10"/>
  <c r="B265" i="10"/>
  <c r="C265" i="10"/>
  <c r="D265" i="10"/>
  <c r="E265" i="10"/>
  <c r="F265" i="10"/>
  <c r="G265" i="10"/>
  <c r="H265" i="10"/>
  <c r="I265" i="10"/>
  <c r="J265" i="10"/>
  <c r="K265" i="10"/>
  <c r="L265" i="10"/>
  <c r="M265" i="10"/>
  <c r="N265" i="10"/>
  <c r="O265" i="10"/>
  <c r="P265" i="10"/>
  <c r="Q265" i="10"/>
  <c r="R265" i="10"/>
  <c r="S265" i="10"/>
  <c r="T265" i="10"/>
  <c r="U265" i="10"/>
  <c r="V265" i="10"/>
  <c r="W265" i="10"/>
  <c r="X265" i="10"/>
  <c r="Y265" i="10"/>
  <c r="Z265" i="10"/>
  <c r="AA265" i="10"/>
  <c r="AB265" i="10"/>
  <c r="AC265" i="10"/>
  <c r="AD265" i="10"/>
  <c r="AE265" i="10"/>
  <c r="AF265" i="10"/>
  <c r="AG265" i="10"/>
  <c r="AH265" i="10"/>
  <c r="AI265" i="10"/>
  <c r="AJ265" i="10"/>
  <c r="AK265" i="10"/>
  <c r="AL96" i="10"/>
  <c r="B266" i="10"/>
  <c r="C266" i="10"/>
  <c r="D266" i="10"/>
  <c r="E266" i="10"/>
  <c r="F266" i="10"/>
  <c r="G266" i="10"/>
  <c r="H266" i="10"/>
  <c r="I266" i="10"/>
  <c r="J266" i="10"/>
  <c r="K266" i="10"/>
  <c r="L266" i="10"/>
  <c r="M266" i="10"/>
  <c r="N266" i="10"/>
  <c r="O266" i="10"/>
  <c r="P266" i="10"/>
  <c r="Q266" i="10"/>
  <c r="R266" i="10"/>
  <c r="S266" i="10"/>
  <c r="T266" i="10"/>
  <c r="U266" i="10"/>
  <c r="V266" i="10"/>
  <c r="W266" i="10"/>
  <c r="X266" i="10"/>
  <c r="Y266" i="10"/>
  <c r="Z266" i="10"/>
  <c r="AA266" i="10"/>
  <c r="AB266" i="10"/>
  <c r="AC266" i="10"/>
  <c r="AD266" i="10"/>
  <c r="AE266" i="10"/>
  <c r="AF266" i="10"/>
  <c r="AG266" i="10"/>
  <c r="AH266" i="10"/>
  <c r="AI266" i="10"/>
  <c r="AJ266" i="10"/>
  <c r="AK266" i="10"/>
  <c r="AL97" i="10"/>
  <c r="B268" i="10"/>
  <c r="C268" i="10"/>
  <c r="D268" i="10"/>
  <c r="E268" i="10"/>
  <c r="F268" i="10"/>
  <c r="G268" i="10"/>
  <c r="H268" i="10"/>
  <c r="I268" i="10"/>
  <c r="J268" i="10"/>
  <c r="K268" i="10"/>
  <c r="L268" i="10"/>
  <c r="M268" i="10"/>
  <c r="N268" i="10"/>
  <c r="O268" i="10"/>
  <c r="P268" i="10"/>
  <c r="Q268" i="10"/>
  <c r="R268" i="10"/>
  <c r="S268" i="10"/>
  <c r="T268" i="10"/>
  <c r="U268" i="10"/>
  <c r="V268" i="10"/>
  <c r="W268" i="10"/>
  <c r="X268" i="10"/>
  <c r="Y268" i="10"/>
  <c r="Z268" i="10"/>
  <c r="AA268" i="10"/>
  <c r="AB268" i="10"/>
  <c r="AC268" i="10"/>
  <c r="AD268" i="10"/>
  <c r="AE268" i="10"/>
  <c r="AF268" i="10"/>
  <c r="AG268" i="10"/>
  <c r="AH268" i="10"/>
  <c r="AI268" i="10"/>
  <c r="AJ268" i="10"/>
  <c r="AK268" i="10"/>
  <c r="AL98" i="10"/>
  <c r="B270" i="10"/>
  <c r="C270" i="10"/>
  <c r="D270" i="10"/>
  <c r="E270" i="10"/>
  <c r="F270" i="10"/>
  <c r="G270" i="10"/>
  <c r="H270" i="10"/>
  <c r="I270" i="10"/>
  <c r="J270" i="10"/>
  <c r="K270" i="10"/>
  <c r="L270" i="10"/>
  <c r="M270" i="10"/>
  <c r="N270" i="10"/>
  <c r="O270" i="10"/>
  <c r="P270" i="10"/>
  <c r="Q270" i="10"/>
  <c r="R270" i="10"/>
  <c r="S270" i="10"/>
  <c r="T270" i="10"/>
  <c r="U270" i="10"/>
  <c r="V270" i="10"/>
  <c r="W270" i="10"/>
  <c r="X270" i="10"/>
  <c r="Y270" i="10"/>
  <c r="Z270" i="10"/>
  <c r="AA270" i="10"/>
  <c r="AB270" i="10"/>
  <c r="AC270" i="10"/>
  <c r="AD270" i="10"/>
  <c r="AE270" i="10"/>
  <c r="AF270" i="10"/>
  <c r="AG270" i="10"/>
  <c r="AH270" i="10"/>
  <c r="AI270" i="10"/>
  <c r="AJ270" i="10"/>
  <c r="AK270" i="10"/>
  <c r="AL99" i="10"/>
  <c r="B273" i="10"/>
  <c r="C273" i="10"/>
  <c r="D273" i="10"/>
  <c r="E273" i="10"/>
  <c r="F273" i="10"/>
  <c r="G273" i="10"/>
  <c r="H273" i="10"/>
  <c r="I273" i="10"/>
  <c r="J273" i="10"/>
  <c r="K273" i="10"/>
  <c r="L273" i="10"/>
  <c r="M273" i="10"/>
  <c r="N273" i="10"/>
  <c r="O273" i="10"/>
  <c r="P273" i="10"/>
  <c r="Q273" i="10"/>
  <c r="R273" i="10"/>
  <c r="S273" i="10"/>
  <c r="T273" i="10"/>
  <c r="U273" i="10"/>
  <c r="V273" i="10"/>
  <c r="W273" i="10"/>
  <c r="X273" i="10"/>
  <c r="Y273" i="10"/>
  <c r="Z273" i="10"/>
  <c r="AA273" i="10"/>
  <c r="AB273" i="10"/>
  <c r="AC273" i="10"/>
  <c r="AD273" i="10"/>
  <c r="AE273" i="10"/>
  <c r="AF273" i="10"/>
  <c r="AG273" i="10"/>
  <c r="AH273" i="10"/>
  <c r="AI273" i="10"/>
  <c r="AJ273" i="10"/>
  <c r="AK273" i="10"/>
  <c r="AL100" i="10"/>
  <c r="B277" i="10"/>
  <c r="C277" i="10"/>
  <c r="D277" i="10"/>
  <c r="E277" i="10"/>
  <c r="F277" i="10"/>
  <c r="G277" i="10"/>
  <c r="H277" i="10"/>
  <c r="I277" i="10"/>
  <c r="J277" i="10"/>
  <c r="K277" i="10"/>
  <c r="L277" i="10"/>
  <c r="M277" i="10"/>
  <c r="N277" i="10"/>
  <c r="O277" i="10"/>
  <c r="P277" i="10"/>
  <c r="Q277" i="10"/>
  <c r="R277" i="10"/>
  <c r="S277" i="10"/>
  <c r="T277" i="10"/>
  <c r="U277" i="10"/>
  <c r="V277" i="10"/>
  <c r="W277" i="10"/>
  <c r="X277" i="10"/>
  <c r="Y277" i="10"/>
  <c r="Z277" i="10"/>
  <c r="AA277" i="10"/>
  <c r="AB277" i="10"/>
  <c r="AC277" i="10"/>
  <c r="AD277" i="10"/>
  <c r="AE277" i="10"/>
  <c r="AF277" i="10"/>
  <c r="AG277" i="10"/>
  <c r="AH277" i="10"/>
  <c r="AI277" i="10"/>
  <c r="AJ277" i="10"/>
  <c r="AK277" i="10"/>
  <c r="AL101" i="10"/>
  <c r="B281" i="10"/>
  <c r="C281" i="10"/>
  <c r="D281" i="10"/>
  <c r="E281" i="10"/>
  <c r="F281" i="10"/>
  <c r="G281" i="10"/>
  <c r="H281" i="10"/>
  <c r="I281" i="10"/>
  <c r="J281" i="10"/>
  <c r="K281" i="10"/>
  <c r="L281" i="10"/>
  <c r="M281" i="10"/>
  <c r="N281" i="10"/>
  <c r="O281" i="10"/>
  <c r="P281" i="10"/>
  <c r="Q281" i="10"/>
  <c r="R281" i="10"/>
  <c r="S281" i="10"/>
  <c r="T281" i="10"/>
  <c r="U281" i="10"/>
  <c r="V281" i="10"/>
  <c r="W281" i="10"/>
  <c r="X281" i="10"/>
  <c r="Y281" i="10"/>
  <c r="Z281" i="10"/>
  <c r="AA281" i="10"/>
  <c r="AB281" i="10"/>
  <c r="AC281" i="10"/>
  <c r="AD281" i="10"/>
  <c r="AE281" i="10"/>
  <c r="AF281" i="10"/>
  <c r="AG281" i="10"/>
  <c r="AH281" i="10"/>
  <c r="AI281" i="10"/>
  <c r="AJ281" i="10"/>
  <c r="AK281" i="10"/>
  <c r="AL102" i="10"/>
  <c r="B362" i="10"/>
  <c r="C362" i="10"/>
  <c r="D362" i="10"/>
  <c r="E362" i="10"/>
  <c r="F362" i="10"/>
  <c r="G362" i="10"/>
  <c r="H362" i="10"/>
  <c r="I362" i="10"/>
  <c r="J362" i="10"/>
  <c r="K362" i="10"/>
  <c r="L362" i="10"/>
  <c r="M362" i="10"/>
  <c r="N362" i="10"/>
  <c r="O362" i="10"/>
  <c r="P362" i="10"/>
  <c r="Q362" i="10"/>
  <c r="R362" i="10"/>
  <c r="S362" i="10"/>
  <c r="T362" i="10"/>
  <c r="U362" i="10"/>
  <c r="V362" i="10"/>
  <c r="W362" i="10"/>
  <c r="X362" i="10"/>
  <c r="Y362" i="10"/>
  <c r="Z362" i="10"/>
  <c r="AA362" i="10"/>
  <c r="AB362" i="10"/>
  <c r="AC362" i="10"/>
  <c r="AD362" i="10"/>
  <c r="AE362" i="10"/>
  <c r="AF362" i="10"/>
  <c r="AG362" i="10"/>
  <c r="AH362" i="10"/>
  <c r="AI362" i="10"/>
  <c r="AJ362" i="10"/>
  <c r="AK362" i="10"/>
  <c r="AL103" i="10"/>
  <c r="B284" i="10"/>
  <c r="C284" i="10"/>
  <c r="D284" i="10"/>
  <c r="E284" i="10"/>
  <c r="F284" i="10"/>
  <c r="G284" i="10"/>
  <c r="H284" i="10"/>
  <c r="I284" i="10"/>
  <c r="J284" i="10"/>
  <c r="K284" i="10"/>
  <c r="L284" i="10"/>
  <c r="M284" i="10"/>
  <c r="N284" i="10"/>
  <c r="O284" i="10"/>
  <c r="P284" i="10"/>
  <c r="Q284" i="10"/>
  <c r="R284" i="10"/>
  <c r="S284" i="10"/>
  <c r="T284" i="10"/>
  <c r="U284" i="10"/>
  <c r="V284" i="10"/>
  <c r="W284" i="10"/>
  <c r="X284" i="10"/>
  <c r="Y284" i="10"/>
  <c r="Z284" i="10"/>
  <c r="AA284" i="10"/>
  <c r="AB284" i="10"/>
  <c r="AC284" i="10"/>
  <c r="AD284" i="10"/>
  <c r="AE284" i="10"/>
  <c r="AF284" i="10"/>
  <c r="AG284" i="10"/>
  <c r="AH284" i="10"/>
  <c r="AI284" i="10"/>
  <c r="AJ284" i="10"/>
  <c r="AK284" i="10"/>
  <c r="AL104" i="10"/>
  <c r="B286" i="10"/>
  <c r="C286" i="10"/>
  <c r="D286" i="10"/>
  <c r="E286" i="10"/>
  <c r="F286" i="10"/>
  <c r="G286" i="10"/>
  <c r="H286" i="10"/>
  <c r="I286" i="10"/>
  <c r="J286" i="10"/>
  <c r="K286" i="10"/>
  <c r="L286" i="10"/>
  <c r="M286" i="10"/>
  <c r="N286" i="10"/>
  <c r="O286" i="10"/>
  <c r="P286" i="10"/>
  <c r="Q286" i="10"/>
  <c r="R286" i="10"/>
  <c r="S286" i="10"/>
  <c r="T286" i="10"/>
  <c r="U286" i="10"/>
  <c r="V286" i="10"/>
  <c r="W286" i="10"/>
  <c r="X286" i="10"/>
  <c r="Y286" i="10"/>
  <c r="Z286" i="10"/>
  <c r="AA286" i="10"/>
  <c r="AB286" i="10"/>
  <c r="AC286" i="10"/>
  <c r="AD286" i="10"/>
  <c r="AE286" i="10"/>
  <c r="AF286" i="10"/>
  <c r="AG286" i="10"/>
  <c r="AH286" i="10"/>
  <c r="AI286" i="10"/>
  <c r="AJ286" i="10"/>
  <c r="AK286" i="10"/>
  <c r="AL105" i="10"/>
  <c r="B287" i="10"/>
  <c r="C287" i="10"/>
  <c r="D287" i="10"/>
  <c r="E287" i="10"/>
  <c r="F287" i="10"/>
  <c r="G287" i="10"/>
  <c r="H287" i="10"/>
  <c r="I287" i="10"/>
  <c r="J287" i="10"/>
  <c r="K287" i="10"/>
  <c r="L287" i="10"/>
  <c r="M287" i="10"/>
  <c r="N287" i="10"/>
  <c r="O287" i="10"/>
  <c r="P287" i="10"/>
  <c r="Q287" i="10"/>
  <c r="R287" i="10"/>
  <c r="S287" i="10"/>
  <c r="T287" i="10"/>
  <c r="U287" i="10"/>
  <c r="V287" i="10"/>
  <c r="W287" i="10"/>
  <c r="X287" i="10"/>
  <c r="Y287" i="10"/>
  <c r="Z287" i="10"/>
  <c r="AA287" i="10"/>
  <c r="AB287" i="10"/>
  <c r="AC287" i="10"/>
  <c r="AD287" i="10"/>
  <c r="AE287" i="10"/>
  <c r="AF287" i="10"/>
  <c r="AG287" i="10"/>
  <c r="AH287" i="10"/>
  <c r="AI287" i="10"/>
  <c r="AJ287" i="10"/>
  <c r="AK287" i="10"/>
  <c r="AL106" i="10"/>
  <c r="B291" i="10"/>
  <c r="C291" i="10"/>
  <c r="D291" i="10"/>
  <c r="E291" i="10"/>
  <c r="F291" i="10"/>
  <c r="G291" i="10"/>
  <c r="H291" i="10"/>
  <c r="I291" i="10"/>
  <c r="J291" i="10"/>
  <c r="K291" i="10"/>
  <c r="L291" i="10"/>
  <c r="M291" i="10"/>
  <c r="N291" i="10"/>
  <c r="O291" i="10"/>
  <c r="P291" i="10"/>
  <c r="Q291" i="10"/>
  <c r="R291" i="10"/>
  <c r="S291" i="10"/>
  <c r="T291" i="10"/>
  <c r="U291" i="10"/>
  <c r="V291" i="10"/>
  <c r="W291" i="10"/>
  <c r="X291" i="10"/>
  <c r="Y291" i="10"/>
  <c r="Z291" i="10"/>
  <c r="AA291" i="10"/>
  <c r="AB291" i="10"/>
  <c r="AC291" i="10"/>
  <c r="AD291" i="10"/>
  <c r="AE291" i="10"/>
  <c r="AF291" i="10"/>
  <c r="AG291" i="10"/>
  <c r="AH291" i="10"/>
  <c r="AI291" i="10"/>
  <c r="AJ291" i="10"/>
  <c r="AK291" i="10"/>
  <c r="AL107" i="10"/>
  <c r="B297" i="10"/>
  <c r="C297" i="10"/>
  <c r="D297" i="10"/>
  <c r="E297" i="10"/>
  <c r="F297" i="10"/>
  <c r="G297" i="10"/>
  <c r="H297" i="10"/>
  <c r="I297" i="10"/>
  <c r="J297" i="10"/>
  <c r="K297" i="10"/>
  <c r="L297" i="10"/>
  <c r="M297" i="10"/>
  <c r="N297" i="10"/>
  <c r="O297" i="10"/>
  <c r="P297" i="10"/>
  <c r="Q297" i="10"/>
  <c r="R297" i="10"/>
  <c r="S297" i="10"/>
  <c r="T297" i="10"/>
  <c r="U297" i="10"/>
  <c r="V297" i="10"/>
  <c r="W297" i="10"/>
  <c r="X297" i="10"/>
  <c r="Y297" i="10"/>
  <c r="Z297" i="10"/>
  <c r="AA297" i="10"/>
  <c r="AB297" i="10"/>
  <c r="AC297" i="10"/>
  <c r="AD297" i="10"/>
  <c r="AE297" i="10"/>
  <c r="AF297" i="10"/>
  <c r="AG297" i="10"/>
  <c r="AH297" i="10"/>
  <c r="AI297" i="10"/>
  <c r="AJ297" i="10"/>
  <c r="AK297" i="10"/>
  <c r="AL108" i="10"/>
  <c r="B302" i="10"/>
  <c r="C302" i="10"/>
  <c r="D302" i="10"/>
  <c r="E302" i="10"/>
  <c r="F302" i="10"/>
  <c r="G302" i="10"/>
  <c r="H302" i="10"/>
  <c r="I302" i="10"/>
  <c r="J302" i="10"/>
  <c r="K302" i="10"/>
  <c r="L302" i="10"/>
  <c r="M302" i="10"/>
  <c r="N302" i="10"/>
  <c r="O302" i="10"/>
  <c r="P302" i="10"/>
  <c r="Q302" i="10"/>
  <c r="R302" i="10"/>
  <c r="S302" i="10"/>
  <c r="T302" i="10"/>
  <c r="U302" i="10"/>
  <c r="V302" i="10"/>
  <c r="W302" i="10"/>
  <c r="X302" i="10"/>
  <c r="Y302" i="10"/>
  <c r="Z302" i="10"/>
  <c r="AA302" i="10"/>
  <c r="AB302" i="10"/>
  <c r="AC302" i="10"/>
  <c r="AD302" i="10"/>
  <c r="AE302" i="10"/>
  <c r="AF302" i="10"/>
  <c r="AG302" i="10"/>
  <c r="AH302" i="10"/>
  <c r="AI302" i="10"/>
  <c r="AJ302" i="10"/>
  <c r="AK302" i="10"/>
  <c r="AL109" i="10"/>
  <c r="B303" i="10"/>
  <c r="C303" i="10"/>
  <c r="D303" i="10"/>
  <c r="E303" i="10"/>
  <c r="F303" i="10"/>
  <c r="G303" i="10"/>
  <c r="H303" i="10"/>
  <c r="I303" i="10"/>
  <c r="J303" i="10"/>
  <c r="K303" i="10"/>
  <c r="L303" i="10"/>
  <c r="M303" i="10"/>
  <c r="N303" i="10"/>
  <c r="O303" i="10"/>
  <c r="P303" i="10"/>
  <c r="Q303" i="10"/>
  <c r="R303" i="10"/>
  <c r="S303" i="10"/>
  <c r="T303" i="10"/>
  <c r="U303" i="10"/>
  <c r="V303" i="10"/>
  <c r="W303" i="10"/>
  <c r="X303" i="10"/>
  <c r="Y303" i="10"/>
  <c r="Z303" i="10"/>
  <c r="AA303" i="10"/>
  <c r="AB303" i="10"/>
  <c r="AC303" i="10"/>
  <c r="AD303" i="10"/>
  <c r="AE303" i="10"/>
  <c r="AF303" i="10"/>
  <c r="AG303" i="10"/>
  <c r="AH303" i="10"/>
  <c r="AI303" i="10"/>
  <c r="AJ303" i="10"/>
  <c r="AK303" i="10"/>
  <c r="AL110" i="10"/>
  <c r="B304" i="10"/>
  <c r="C304" i="10"/>
  <c r="D304" i="10"/>
  <c r="E304" i="10"/>
  <c r="F304" i="10"/>
  <c r="G304" i="10"/>
  <c r="H304" i="10"/>
  <c r="I304" i="10"/>
  <c r="J304" i="10"/>
  <c r="K304" i="10"/>
  <c r="L304" i="10"/>
  <c r="M304" i="10"/>
  <c r="N304" i="10"/>
  <c r="O304" i="10"/>
  <c r="P304" i="10"/>
  <c r="Q304" i="10"/>
  <c r="R304" i="10"/>
  <c r="S304" i="10"/>
  <c r="T304" i="10"/>
  <c r="U304" i="10"/>
  <c r="V304" i="10"/>
  <c r="W304" i="10"/>
  <c r="X304" i="10"/>
  <c r="Y304" i="10"/>
  <c r="Z304" i="10"/>
  <c r="AA304" i="10"/>
  <c r="AB304" i="10"/>
  <c r="AC304" i="10"/>
  <c r="AD304" i="10"/>
  <c r="AE304" i="10"/>
  <c r="AF304" i="10"/>
  <c r="AG304" i="10"/>
  <c r="AH304" i="10"/>
  <c r="AI304" i="10"/>
  <c r="AJ304" i="10"/>
  <c r="AK304" i="10"/>
  <c r="AL111" i="10"/>
  <c r="B305" i="10"/>
  <c r="C305" i="10"/>
  <c r="D305" i="10"/>
  <c r="E305" i="10"/>
  <c r="F305" i="10"/>
  <c r="G305" i="10"/>
  <c r="H305" i="10"/>
  <c r="I305" i="10"/>
  <c r="J305" i="10"/>
  <c r="K305" i="10"/>
  <c r="L305" i="10"/>
  <c r="M305" i="10"/>
  <c r="N305" i="10"/>
  <c r="O305" i="10"/>
  <c r="P305" i="10"/>
  <c r="Q305" i="10"/>
  <c r="R305" i="10"/>
  <c r="S305" i="10"/>
  <c r="T305" i="10"/>
  <c r="U305" i="10"/>
  <c r="V305" i="10"/>
  <c r="W305" i="10"/>
  <c r="X305" i="10"/>
  <c r="Y305" i="10"/>
  <c r="Z305" i="10"/>
  <c r="AA305" i="10"/>
  <c r="AB305" i="10"/>
  <c r="AC305" i="10"/>
  <c r="AD305" i="10"/>
  <c r="AE305" i="10"/>
  <c r="AF305" i="10"/>
  <c r="AG305" i="10"/>
  <c r="AH305" i="10"/>
  <c r="AI305" i="10"/>
  <c r="AJ305" i="10"/>
  <c r="AK305" i="10"/>
  <c r="AL112" i="10"/>
  <c r="B306" i="10"/>
  <c r="C306" i="10"/>
  <c r="D306" i="10"/>
  <c r="E306" i="10"/>
  <c r="F306" i="10"/>
  <c r="G306" i="10"/>
  <c r="H306" i="10"/>
  <c r="I306" i="10"/>
  <c r="J306" i="10"/>
  <c r="K306" i="10"/>
  <c r="L306" i="10"/>
  <c r="M306" i="10"/>
  <c r="N306" i="10"/>
  <c r="O306" i="10"/>
  <c r="P306" i="10"/>
  <c r="Q306" i="10"/>
  <c r="R306" i="10"/>
  <c r="S306" i="10"/>
  <c r="T306" i="10"/>
  <c r="U306" i="10"/>
  <c r="V306" i="10"/>
  <c r="W306" i="10"/>
  <c r="X306" i="10"/>
  <c r="Y306" i="10"/>
  <c r="Z306" i="10"/>
  <c r="AA306" i="10"/>
  <c r="AB306" i="10"/>
  <c r="AC306" i="10"/>
  <c r="AD306" i="10"/>
  <c r="AE306" i="10"/>
  <c r="AF306" i="10"/>
  <c r="AG306" i="10"/>
  <c r="AH306" i="10"/>
  <c r="AI306" i="10"/>
  <c r="AJ306" i="10"/>
  <c r="AK306" i="10"/>
  <c r="AL113" i="10"/>
  <c r="B331" i="10"/>
  <c r="C331" i="10"/>
  <c r="D331" i="10"/>
  <c r="E331" i="10"/>
  <c r="F331" i="10"/>
  <c r="G331" i="10"/>
  <c r="H331" i="10"/>
  <c r="I331" i="10"/>
  <c r="J331" i="10"/>
  <c r="K331" i="10"/>
  <c r="L331" i="10"/>
  <c r="M331" i="10"/>
  <c r="N331" i="10"/>
  <c r="O331" i="10"/>
  <c r="P331" i="10"/>
  <c r="Q331" i="10"/>
  <c r="R331" i="10"/>
  <c r="S331" i="10"/>
  <c r="T331" i="10"/>
  <c r="U331" i="10"/>
  <c r="V331" i="10"/>
  <c r="W331" i="10"/>
  <c r="X331" i="10"/>
  <c r="Y331" i="10"/>
  <c r="Z331" i="10"/>
  <c r="AA331" i="10"/>
  <c r="AB331" i="10"/>
  <c r="AC331" i="10"/>
  <c r="AD331" i="10"/>
  <c r="AE331" i="10"/>
  <c r="AF331" i="10"/>
  <c r="AG331" i="10"/>
  <c r="AH331" i="10"/>
  <c r="AI331" i="10"/>
  <c r="AJ331" i="10"/>
  <c r="AK331" i="10"/>
  <c r="AL114" i="10"/>
  <c r="B332" i="10"/>
  <c r="C332" i="10"/>
  <c r="D332" i="10"/>
  <c r="E332" i="10"/>
  <c r="F332" i="10"/>
  <c r="G332" i="10"/>
  <c r="H332" i="10"/>
  <c r="I332" i="10"/>
  <c r="J332" i="10"/>
  <c r="K332" i="10"/>
  <c r="L332" i="10"/>
  <c r="M332" i="10"/>
  <c r="N332" i="10"/>
  <c r="O332" i="10"/>
  <c r="P332" i="10"/>
  <c r="Q332" i="10"/>
  <c r="R332" i="10"/>
  <c r="S332" i="10"/>
  <c r="T332" i="10"/>
  <c r="U332" i="10"/>
  <c r="V332" i="10"/>
  <c r="W332" i="10"/>
  <c r="X332" i="10"/>
  <c r="Y332" i="10"/>
  <c r="Z332" i="10"/>
  <c r="AA332" i="10"/>
  <c r="AB332" i="10"/>
  <c r="AC332" i="10"/>
  <c r="AD332" i="10"/>
  <c r="AE332" i="10"/>
  <c r="AF332" i="10"/>
  <c r="AG332" i="10"/>
  <c r="AH332" i="10"/>
  <c r="AI332" i="10"/>
  <c r="AJ332" i="10"/>
  <c r="AK332" i="10"/>
  <c r="AL115" i="10"/>
  <c r="B337" i="10"/>
  <c r="C337" i="10"/>
  <c r="D337" i="10"/>
  <c r="E337" i="10"/>
  <c r="F337" i="10"/>
  <c r="G337" i="10"/>
  <c r="H337" i="10"/>
  <c r="I337" i="10"/>
  <c r="J337" i="10"/>
  <c r="K337" i="10"/>
  <c r="L337" i="10"/>
  <c r="M337" i="10"/>
  <c r="N337" i="10"/>
  <c r="O337" i="10"/>
  <c r="P337" i="10"/>
  <c r="Q337" i="10"/>
  <c r="R337" i="10"/>
  <c r="S337" i="10"/>
  <c r="T337" i="10"/>
  <c r="U337" i="10"/>
  <c r="V337" i="10"/>
  <c r="W337" i="10"/>
  <c r="X337" i="10"/>
  <c r="Y337" i="10"/>
  <c r="Z337" i="10"/>
  <c r="AA337" i="10"/>
  <c r="AB337" i="10"/>
  <c r="AC337" i="10"/>
  <c r="AD337" i="10"/>
  <c r="AE337" i="10"/>
  <c r="AF337" i="10"/>
  <c r="AG337" i="10"/>
  <c r="AH337" i="10"/>
  <c r="AI337" i="10"/>
  <c r="AJ337" i="10"/>
  <c r="AK337" i="10"/>
  <c r="AL116" i="10"/>
  <c r="B342" i="10"/>
  <c r="C342" i="10"/>
  <c r="D342" i="10"/>
  <c r="E342" i="10"/>
  <c r="F342" i="10"/>
  <c r="G342" i="10"/>
  <c r="H342" i="10"/>
  <c r="I342" i="10"/>
  <c r="J342" i="10"/>
  <c r="K342" i="10"/>
  <c r="L342" i="10"/>
  <c r="M342" i="10"/>
  <c r="N342" i="10"/>
  <c r="O342" i="10"/>
  <c r="P342" i="10"/>
  <c r="Q342" i="10"/>
  <c r="R342" i="10"/>
  <c r="S342" i="10"/>
  <c r="T342" i="10"/>
  <c r="U342" i="10"/>
  <c r="V342" i="10"/>
  <c r="W342" i="10"/>
  <c r="X342" i="10"/>
  <c r="Y342" i="10"/>
  <c r="Z342" i="10"/>
  <c r="AA342" i="10"/>
  <c r="AB342" i="10"/>
  <c r="AC342" i="10"/>
  <c r="AD342" i="10"/>
  <c r="AE342" i="10"/>
  <c r="AF342" i="10"/>
  <c r="AG342" i="10"/>
  <c r="AH342" i="10"/>
  <c r="AI342" i="10"/>
  <c r="AJ342" i="10"/>
  <c r="AK342" i="10"/>
  <c r="AL117" i="10"/>
  <c r="B343" i="10"/>
  <c r="C343" i="10"/>
  <c r="D343" i="10"/>
  <c r="E343" i="10"/>
  <c r="F343" i="10"/>
  <c r="G343" i="10"/>
  <c r="H343" i="10"/>
  <c r="I343" i="10"/>
  <c r="J343" i="10"/>
  <c r="K343" i="10"/>
  <c r="L343" i="10"/>
  <c r="M343" i="10"/>
  <c r="N343" i="10"/>
  <c r="O343" i="10"/>
  <c r="P343" i="10"/>
  <c r="Q343" i="10"/>
  <c r="R343" i="10"/>
  <c r="S343" i="10"/>
  <c r="T343" i="10"/>
  <c r="U343" i="10"/>
  <c r="V343" i="10"/>
  <c r="W343" i="10"/>
  <c r="X343" i="10"/>
  <c r="Y343" i="10"/>
  <c r="Z343" i="10"/>
  <c r="AA343" i="10"/>
  <c r="AB343" i="10"/>
  <c r="AC343" i="10"/>
  <c r="AD343" i="10"/>
  <c r="AE343" i="10"/>
  <c r="AF343" i="10"/>
  <c r="AG343" i="10"/>
  <c r="AH343" i="10"/>
  <c r="AI343" i="10"/>
  <c r="AJ343" i="10"/>
  <c r="AK343" i="10"/>
  <c r="AL118" i="10"/>
  <c r="B351" i="10"/>
  <c r="C351" i="10"/>
  <c r="D351" i="10"/>
  <c r="E351" i="10"/>
  <c r="F351" i="10"/>
  <c r="G351" i="10"/>
  <c r="H351" i="10"/>
  <c r="I351" i="10"/>
  <c r="J351" i="10"/>
  <c r="K351" i="10"/>
  <c r="L351" i="10"/>
  <c r="M351" i="10"/>
  <c r="N351" i="10"/>
  <c r="O351" i="10"/>
  <c r="P351" i="10"/>
  <c r="Q351" i="10"/>
  <c r="R351" i="10"/>
  <c r="S351" i="10"/>
  <c r="T351" i="10"/>
  <c r="U351" i="10"/>
  <c r="V351" i="10"/>
  <c r="W351" i="10"/>
  <c r="X351" i="10"/>
  <c r="Y351" i="10"/>
  <c r="Z351" i="10"/>
  <c r="AA351" i="10"/>
  <c r="AB351" i="10"/>
  <c r="AC351" i="10"/>
  <c r="AD351" i="10"/>
  <c r="AE351" i="10"/>
  <c r="AF351" i="10"/>
  <c r="AG351" i="10"/>
  <c r="AH351" i="10"/>
  <c r="AI351" i="10"/>
  <c r="AJ351" i="10"/>
  <c r="AK351" i="10"/>
  <c r="AL119" i="10"/>
  <c r="B352" i="10"/>
  <c r="C352" i="10"/>
  <c r="D352" i="10"/>
  <c r="E352" i="10"/>
  <c r="F352" i="10"/>
  <c r="G352" i="10"/>
  <c r="H352" i="10"/>
  <c r="I352" i="10"/>
  <c r="J352" i="10"/>
  <c r="K352" i="10"/>
  <c r="L352" i="10"/>
  <c r="M352" i="10"/>
  <c r="N352" i="10"/>
  <c r="O352" i="10"/>
  <c r="P352" i="10"/>
  <c r="Q352" i="10"/>
  <c r="R352" i="10"/>
  <c r="S352" i="10"/>
  <c r="T352" i="10"/>
  <c r="U352" i="10"/>
  <c r="V352" i="10"/>
  <c r="W352" i="10"/>
  <c r="X352" i="10"/>
  <c r="Y352" i="10"/>
  <c r="Z352" i="10"/>
  <c r="AA352" i="10"/>
  <c r="AB352" i="10"/>
  <c r="AC352" i="10"/>
  <c r="AD352" i="10"/>
  <c r="AE352" i="10"/>
  <c r="AF352" i="10"/>
  <c r="AG352" i="10"/>
  <c r="AH352" i="10"/>
  <c r="AI352" i="10"/>
  <c r="AJ352" i="10"/>
  <c r="AK352" i="10"/>
  <c r="AL120" i="10"/>
  <c r="B357" i="10"/>
  <c r="C357" i="10"/>
  <c r="D357" i="10"/>
  <c r="E357" i="10"/>
  <c r="F357" i="10"/>
  <c r="G357" i="10"/>
  <c r="H357" i="10"/>
  <c r="I357" i="10"/>
  <c r="J357" i="10"/>
  <c r="K357" i="10"/>
  <c r="L357" i="10"/>
  <c r="M357" i="10"/>
  <c r="N357" i="10"/>
  <c r="O357" i="10"/>
  <c r="P357" i="10"/>
  <c r="Q357" i="10"/>
  <c r="R357" i="10"/>
  <c r="S357" i="10"/>
  <c r="T357" i="10"/>
  <c r="U357" i="10"/>
  <c r="V357" i="10"/>
  <c r="W357" i="10"/>
  <c r="X357" i="10"/>
  <c r="Y357" i="10"/>
  <c r="Z357" i="10"/>
  <c r="AA357" i="10"/>
  <c r="AB357" i="10"/>
  <c r="AC357" i="10"/>
  <c r="AD357" i="10"/>
  <c r="AE357" i="10"/>
  <c r="AF357" i="10"/>
  <c r="AG357" i="10"/>
  <c r="AH357" i="10"/>
  <c r="AI357" i="10"/>
  <c r="AJ357" i="10"/>
  <c r="AK357" i="10"/>
  <c r="AL121" i="10"/>
  <c r="B360" i="10"/>
  <c r="C360" i="10"/>
  <c r="D360" i="10"/>
  <c r="E360" i="10"/>
  <c r="F360" i="10"/>
  <c r="G360" i="10"/>
  <c r="H360" i="10"/>
  <c r="I360" i="10"/>
  <c r="J360" i="10"/>
  <c r="K360" i="10"/>
  <c r="L360" i="10"/>
  <c r="M360" i="10"/>
  <c r="N360" i="10"/>
  <c r="O360" i="10"/>
  <c r="P360" i="10"/>
  <c r="Q360" i="10"/>
  <c r="R360" i="10"/>
  <c r="S360" i="10"/>
  <c r="T360" i="10"/>
  <c r="U360" i="10"/>
  <c r="V360" i="10"/>
  <c r="W360" i="10"/>
  <c r="X360" i="10"/>
  <c r="Y360" i="10"/>
  <c r="Z360" i="10"/>
  <c r="AA360" i="10"/>
  <c r="AB360" i="10"/>
  <c r="AC360" i="10"/>
  <c r="AD360" i="10"/>
  <c r="AE360" i="10"/>
  <c r="AF360" i="10"/>
  <c r="AG360" i="10"/>
  <c r="AH360" i="10"/>
  <c r="AI360" i="10"/>
  <c r="AJ360" i="10"/>
  <c r="AK360" i="10"/>
  <c r="AL122" i="10"/>
  <c r="B361" i="10"/>
  <c r="C361" i="10"/>
  <c r="D361" i="10"/>
  <c r="E361" i="10"/>
  <c r="F361" i="10"/>
  <c r="G361" i="10"/>
  <c r="H361" i="10"/>
  <c r="I361" i="10"/>
  <c r="J361" i="10"/>
  <c r="K361" i="10"/>
  <c r="L361" i="10"/>
  <c r="M361" i="10"/>
  <c r="N361" i="10"/>
  <c r="O361" i="10"/>
  <c r="P361" i="10"/>
  <c r="Q361" i="10"/>
  <c r="R361" i="10"/>
  <c r="S361" i="10"/>
  <c r="T361" i="10"/>
  <c r="U361" i="10"/>
  <c r="V361" i="10"/>
  <c r="W361" i="10"/>
  <c r="X361" i="10"/>
  <c r="Y361" i="10"/>
  <c r="Z361" i="10"/>
  <c r="AA361" i="10"/>
  <c r="AB361" i="10"/>
  <c r="AC361" i="10"/>
  <c r="AD361" i="10"/>
  <c r="AE361" i="10"/>
  <c r="AF361" i="10"/>
  <c r="AG361" i="10"/>
  <c r="AH361" i="10"/>
  <c r="AI361" i="10"/>
  <c r="AJ361" i="10"/>
  <c r="AK361" i="10"/>
  <c r="AL123" i="10"/>
  <c r="B364" i="10"/>
  <c r="C364" i="10"/>
  <c r="D364" i="10"/>
  <c r="E364" i="10"/>
  <c r="F364" i="10"/>
  <c r="G364" i="10"/>
  <c r="H364" i="10"/>
  <c r="I364" i="10"/>
  <c r="J364" i="10"/>
  <c r="K364" i="10"/>
  <c r="L364" i="10"/>
  <c r="M364" i="10"/>
  <c r="N364" i="10"/>
  <c r="O364" i="10"/>
  <c r="P364" i="10"/>
  <c r="Q364" i="10"/>
  <c r="R364" i="10"/>
  <c r="S364" i="10"/>
  <c r="T364" i="10"/>
  <c r="U364" i="10"/>
  <c r="V364" i="10"/>
  <c r="W364" i="10"/>
  <c r="X364" i="10"/>
  <c r="Y364" i="10"/>
  <c r="Z364" i="10"/>
  <c r="AA364" i="10"/>
  <c r="AB364" i="10"/>
  <c r="AC364" i="10"/>
  <c r="AD364" i="10"/>
  <c r="AE364" i="10"/>
  <c r="AF364" i="10"/>
  <c r="AG364" i="10"/>
  <c r="AH364" i="10"/>
  <c r="AI364" i="10"/>
  <c r="AJ364" i="10"/>
  <c r="AK364" i="10"/>
  <c r="AL124" i="10"/>
  <c r="B369" i="10"/>
  <c r="C369" i="10"/>
  <c r="D369" i="10"/>
  <c r="E369" i="10"/>
  <c r="F369" i="10"/>
  <c r="G369" i="10"/>
  <c r="H369" i="10"/>
  <c r="I369" i="10"/>
  <c r="J369" i="10"/>
  <c r="K369" i="10"/>
  <c r="L369" i="10"/>
  <c r="M369" i="10"/>
  <c r="N369" i="10"/>
  <c r="O369" i="10"/>
  <c r="P369" i="10"/>
  <c r="Q369" i="10"/>
  <c r="R369" i="10"/>
  <c r="S369" i="10"/>
  <c r="T369" i="10"/>
  <c r="U369" i="10"/>
  <c r="V369" i="10"/>
  <c r="W369" i="10"/>
  <c r="X369" i="10"/>
  <c r="Y369" i="10"/>
  <c r="Z369" i="10"/>
  <c r="AA369" i="10"/>
  <c r="AB369" i="10"/>
  <c r="AC369" i="10"/>
  <c r="AD369" i="10"/>
  <c r="AE369" i="10"/>
  <c r="AF369" i="10"/>
  <c r="AG369" i="10"/>
  <c r="AH369" i="10"/>
  <c r="AI369" i="10"/>
  <c r="AJ369" i="10"/>
  <c r="AK369" i="10"/>
  <c r="AL125" i="10"/>
  <c r="B370" i="10"/>
  <c r="C370" i="10"/>
  <c r="D370" i="10"/>
  <c r="E370" i="10"/>
  <c r="F370" i="10"/>
  <c r="G370" i="10"/>
  <c r="H370" i="10"/>
  <c r="I370" i="10"/>
  <c r="J370" i="10"/>
  <c r="K370" i="10"/>
  <c r="L370" i="10"/>
  <c r="M370" i="10"/>
  <c r="N370" i="10"/>
  <c r="O370" i="10"/>
  <c r="P370" i="10"/>
  <c r="Q370" i="10"/>
  <c r="R370" i="10"/>
  <c r="S370" i="10"/>
  <c r="T370" i="10"/>
  <c r="U370" i="10"/>
  <c r="V370" i="10"/>
  <c r="W370" i="10"/>
  <c r="X370" i="10"/>
  <c r="Y370" i="10"/>
  <c r="Z370" i="10"/>
  <c r="AA370" i="10"/>
  <c r="AB370" i="10"/>
  <c r="AC370" i="10"/>
  <c r="AD370" i="10"/>
  <c r="AE370" i="10"/>
  <c r="AF370" i="10"/>
  <c r="AG370" i="10"/>
  <c r="AH370" i="10"/>
  <c r="AI370" i="10"/>
  <c r="AJ370" i="10"/>
  <c r="AK370" i="10"/>
  <c r="AL126" i="10"/>
  <c r="B374" i="10"/>
  <c r="C374" i="10"/>
  <c r="D374" i="10"/>
  <c r="E374" i="10"/>
  <c r="F374" i="10"/>
  <c r="G374" i="10"/>
  <c r="H374" i="10"/>
  <c r="I374" i="10"/>
  <c r="J374" i="10"/>
  <c r="K374" i="10"/>
  <c r="L374" i="10"/>
  <c r="M374" i="10"/>
  <c r="N374" i="10"/>
  <c r="O374" i="10"/>
  <c r="P374" i="10"/>
  <c r="Q374" i="10"/>
  <c r="R374" i="10"/>
  <c r="S374" i="10"/>
  <c r="T374" i="10"/>
  <c r="U374" i="10"/>
  <c r="V374" i="10"/>
  <c r="W374" i="10"/>
  <c r="X374" i="10"/>
  <c r="Y374" i="10"/>
  <c r="Z374" i="10"/>
  <c r="AA374" i="10"/>
  <c r="AB374" i="10"/>
  <c r="AC374" i="10"/>
  <c r="AD374" i="10"/>
  <c r="AE374" i="10"/>
  <c r="AF374" i="10"/>
  <c r="AG374" i="10"/>
  <c r="AH374" i="10"/>
  <c r="AI374" i="10"/>
  <c r="AJ374" i="10"/>
  <c r="AK374" i="10"/>
  <c r="AL127" i="10"/>
  <c r="B384" i="10"/>
  <c r="C384" i="10"/>
  <c r="D384" i="10"/>
  <c r="E384" i="10"/>
  <c r="F384" i="10"/>
  <c r="G384" i="10"/>
  <c r="H384" i="10"/>
  <c r="I384" i="10"/>
  <c r="J384" i="10"/>
  <c r="K384" i="10"/>
  <c r="L384" i="10"/>
  <c r="M384" i="10"/>
  <c r="N384" i="10"/>
  <c r="O384" i="10"/>
  <c r="P384" i="10"/>
  <c r="Q384" i="10"/>
  <c r="R384" i="10"/>
  <c r="S384" i="10"/>
  <c r="T384" i="10"/>
  <c r="U384" i="10"/>
  <c r="V384" i="10"/>
  <c r="W384" i="10"/>
  <c r="X384" i="10"/>
  <c r="Y384" i="10"/>
  <c r="Z384" i="10"/>
  <c r="AA384" i="10"/>
  <c r="AB384" i="10"/>
  <c r="AC384" i="10"/>
  <c r="AD384" i="10"/>
  <c r="AE384" i="10"/>
  <c r="AF384" i="10"/>
  <c r="AG384" i="10"/>
  <c r="AH384" i="10"/>
  <c r="AI384" i="10"/>
  <c r="AJ384" i="10"/>
  <c r="AK384" i="10"/>
  <c r="AL128" i="10"/>
  <c r="B396" i="10"/>
  <c r="C396" i="10"/>
  <c r="D396" i="10"/>
  <c r="E396" i="10"/>
  <c r="F396" i="10"/>
  <c r="G396" i="10"/>
  <c r="H396" i="10"/>
  <c r="I396" i="10"/>
  <c r="J396" i="10"/>
  <c r="K396" i="10"/>
  <c r="L396" i="10"/>
  <c r="M396" i="10"/>
  <c r="N396" i="10"/>
  <c r="O396" i="10"/>
  <c r="P396" i="10"/>
  <c r="Q396" i="10"/>
  <c r="R396" i="10"/>
  <c r="S396" i="10"/>
  <c r="T396" i="10"/>
  <c r="U396" i="10"/>
  <c r="V396" i="10"/>
  <c r="W396" i="10"/>
  <c r="X396" i="10"/>
  <c r="Y396" i="10"/>
  <c r="Z396" i="10"/>
  <c r="AA396" i="10"/>
  <c r="AB396" i="10"/>
  <c r="AC396" i="10"/>
  <c r="AD396" i="10"/>
  <c r="AE396" i="10"/>
  <c r="AF396" i="10"/>
  <c r="AG396" i="10"/>
  <c r="AH396" i="10"/>
  <c r="AI396" i="10"/>
  <c r="AJ396" i="10"/>
  <c r="AK396" i="10"/>
  <c r="AL129" i="10"/>
  <c r="B397" i="10"/>
  <c r="C397" i="10"/>
  <c r="D397" i="10"/>
  <c r="E397" i="10"/>
  <c r="F397" i="10"/>
  <c r="G397" i="10"/>
  <c r="H397" i="10"/>
  <c r="I397" i="10"/>
  <c r="J397" i="10"/>
  <c r="K397" i="10"/>
  <c r="L397" i="10"/>
  <c r="M397" i="10"/>
  <c r="N397" i="10"/>
  <c r="O397" i="10"/>
  <c r="P397" i="10"/>
  <c r="Q397" i="10"/>
  <c r="R397" i="10"/>
  <c r="S397" i="10"/>
  <c r="T397" i="10"/>
  <c r="U397" i="10"/>
  <c r="V397" i="10"/>
  <c r="W397" i="10"/>
  <c r="X397" i="10"/>
  <c r="Y397" i="10"/>
  <c r="Z397" i="10"/>
  <c r="AA397" i="10"/>
  <c r="AB397" i="10"/>
  <c r="AC397" i="10"/>
  <c r="AD397" i="10"/>
  <c r="AE397" i="10"/>
  <c r="AF397" i="10"/>
  <c r="AG397" i="10"/>
  <c r="AH397" i="10"/>
  <c r="AI397" i="10"/>
  <c r="AJ397" i="10"/>
  <c r="AK397" i="10"/>
  <c r="AL130" i="10"/>
  <c r="B399" i="10"/>
  <c r="C399" i="10"/>
  <c r="D399" i="10"/>
  <c r="E399" i="10"/>
  <c r="F399" i="10"/>
  <c r="G399" i="10"/>
  <c r="H399" i="10"/>
  <c r="I399" i="10"/>
  <c r="J399" i="10"/>
  <c r="K399" i="10"/>
  <c r="L399" i="10"/>
  <c r="M399" i="10"/>
  <c r="N399" i="10"/>
  <c r="O399" i="10"/>
  <c r="P399" i="10"/>
  <c r="Q399" i="10"/>
  <c r="R399" i="10"/>
  <c r="S399" i="10"/>
  <c r="T399" i="10"/>
  <c r="U399" i="10"/>
  <c r="V399" i="10"/>
  <c r="W399" i="10"/>
  <c r="X399" i="10"/>
  <c r="Y399" i="10"/>
  <c r="Z399" i="10"/>
  <c r="AA399" i="10"/>
  <c r="AB399" i="10"/>
  <c r="AC399" i="10"/>
  <c r="AD399" i="10"/>
  <c r="AE399" i="10"/>
  <c r="AF399" i="10"/>
  <c r="AG399" i="10"/>
  <c r="AH399" i="10"/>
  <c r="AI399" i="10"/>
  <c r="AJ399" i="10"/>
  <c r="AK399" i="10"/>
  <c r="AL131" i="10"/>
  <c r="B400" i="10"/>
  <c r="C400" i="10"/>
  <c r="D400" i="10"/>
  <c r="E400" i="10"/>
  <c r="F400" i="10"/>
  <c r="G400" i="10"/>
  <c r="H400" i="10"/>
  <c r="I400" i="10"/>
  <c r="J400" i="10"/>
  <c r="K400" i="10"/>
  <c r="L400" i="10"/>
  <c r="M400" i="10"/>
  <c r="N400" i="10"/>
  <c r="O400" i="10"/>
  <c r="P400" i="10"/>
  <c r="Q400" i="10"/>
  <c r="R400" i="10"/>
  <c r="S400" i="10"/>
  <c r="T400" i="10"/>
  <c r="U400" i="10"/>
  <c r="V400" i="10"/>
  <c r="W400" i="10"/>
  <c r="X400" i="10"/>
  <c r="Y400" i="10"/>
  <c r="Z400" i="10"/>
  <c r="AA400" i="10"/>
  <c r="AB400" i="10"/>
  <c r="AC400" i="10"/>
  <c r="AD400" i="10"/>
  <c r="AE400" i="10"/>
  <c r="AF400" i="10"/>
  <c r="AG400" i="10"/>
  <c r="AH400" i="10"/>
  <c r="AI400" i="10"/>
  <c r="AJ400" i="10"/>
  <c r="AK400" i="10"/>
  <c r="AL132" i="10"/>
  <c r="B406" i="10"/>
  <c r="C406" i="10"/>
  <c r="D406" i="10"/>
  <c r="E406" i="10"/>
  <c r="F406" i="10"/>
  <c r="G406" i="10"/>
  <c r="H406" i="10"/>
  <c r="I406" i="10"/>
  <c r="J406" i="10"/>
  <c r="K406" i="10"/>
  <c r="L406" i="10"/>
  <c r="M406" i="10"/>
  <c r="N406" i="10"/>
  <c r="O406" i="10"/>
  <c r="P406" i="10"/>
  <c r="Q406" i="10"/>
  <c r="R406" i="10"/>
  <c r="S406" i="10"/>
  <c r="T406" i="10"/>
  <c r="U406" i="10"/>
  <c r="V406" i="10"/>
  <c r="W406" i="10"/>
  <c r="X406" i="10"/>
  <c r="Y406" i="10"/>
  <c r="Z406" i="10"/>
  <c r="AA406" i="10"/>
  <c r="AB406" i="10"/>
  <c r="AC406" i="10"/>
  <c r="AD406" i="10"/>
  <c r="AE406" i="10"/>
  <c r="AF406" i="10"/>
  <c r="AG406" i="10"/>
  <c r="AH406" i="10"/>
  <c r="AI406" i="10"/>
  <c r="AJ406" i="10"/>
  <c r="AK406" i="10"/>
  <c r="AL133" i="10"/>
  <c r="B409" i="10"/>
  <c r="C409" i="10"/>
  <c r="D409" i="10"/>
  <c r="E409" i="10"/>
  <c r="F409" i="10"/>
  <c r="G409" i="10"/>
  <c r="H409" i="10"/>
  <c r="I409" i="10"/>
  <c r="J409" i="10"/>
  <c r="K409" i="10"/>
  <c r="L409" i="10"/>
  <c r="M409" i="10"/>
  <c r="N409" i="10"/>
  <c r="O409" i="10"/>
  <c r="P409" i="10"/>
  <c r="Q409" i="10"/>
  <c r="R409" i="10"/>
  <c r="S409" i="10"/>
  <c r="T409" i="10"/>
  <c r="U409" i="10"/>
  <c r="V409" i="10"/>
  <c r="W409" i="10"/>
  <c r="X409" i="10"/>
  <c r="Y409" i="10"/>
  <c r="Z409" i="10"/>
  <c r="AA409" i="10"/>
  <c r="AB409" i="10"/>
  <c r="AC409" i="10"/>
  <c r="AD409" i="10"/>
  <c r="AE409" i="10"/>
  <c r="AF409" i="10"/>
  <c r="AG409" i="10"/>
  <c r="AH409" i="10"/>
  <c r="AI409" i="10"/>
  <c r="AJ409" i="10"/>
  <c r="AK409" i="10"/>
  <c r="AL134" i="10"/>
  <c r="B411" i="10"/>
  <c r="C411" i="10"/>
  <c r="D411" i="10"/>
  <c r="E411" i="10"/>
  <c r="F411" i="10"/>
  <c r="G411" i="10"/>
  <c r="H411" i="10"/>
  <c r="I411" i="10"/>
  <c r="J411" i="10"/>
  <c r="K411" i="10"/>
  <c r="L411" i="10"/>
  <c r="M411" i="10"/>
  <c r="N411" i="10"/>
  <c r="O411" i="10"/>
  <c r="P411" i="10"/>
  <c r="Q411" i="10"/>
  <c r="R411" i="10"/>
  <c r="S411" i="10"/>
  <c r="T411" i="10"/>
  <c r="U411" i="10"/>
  <c r="V411" i="10"/>
  <c r="W411" i="10"/>
  <c r="X411" i="10"/>
  <c r="Y411" i="10"/>
  <c r="Z411" i="10"/>
  <c r="AA411" i="10"/>
  <c r="AB411" i="10"/>
  <c r="AC411" i="10"/>
  <c r="AD411" i="10"/>
  <c r="AE411" i="10"/>
  <c r="AF411" i="10"/>
  <c r="AG411" i="10"/>
  <c r="AH411" i="10"/>
  <c r="AI411" i="10"/>
  <c r="AJ411" i="10"/>
  <c r="AK411" i="10"/>
  <c r="AL135" i="10"/>
  <c r="B417" i="10"/>
  <c r="C417" i="10"/>
  <c r="D417" i="10"/>
  <c r="E417" i="10"/>
  <c r="F417" i="10"/>
  <c r="G417" i="10"/>
  <c r="H417" i="10"/>
  <c r="I417" i="10"/>
  <c r="J417" i="10"/>
  <c r="K417" i="10"/>
  <c r="L417" i="10"/>
  <c r="M417" i="10"/>
  <c r="N417" i="10"/>
  <c r="O417" i="10"/>
  <c r="P417" i="10"/>
  <c r="Q417" i="10"/>
  <c r="R417" i="10"/>
  <c r="S417" i="10"/>
  <c r="T417" i="10"/>
  <c r="U417" i="10"/>
  <c r="V417" i="10"/>
  <c r="W417" i="10"/>
  <c r="X417" i="10"/>
  <c r="Y417" i="10"/>
  <c r="Z417" i="10"/>
  <c r="AA417" i="10"/>
  <c r="AB417" i="10"/>
  <c r="AC417" i="10"/>
  <c r="AD417" i="10"/>
  <c r="AE417" i="10"/>
  <c r="AF417" i="10"/>
  <c r="AG417" i="10"/>
  <c r="AH417" i="10"/>
  <c r="AI417" i="10"/>
  <c r="AJ417" i="10"/>
  <c r="AK417" i="10"/>
  <c r="AL136" i="10"/>
  <c r="B422" i="10"/>
  <c r="C422" i="10"/>
  <c r="D422" i="10"/>
  <c r="E422" i="10"/>
  <c r="F422" i="10"/>
  <c r="G422" i="10"/>
  <c r="H422" i="10"/>
  <c r="I422" i="10"/>
  <c r="J422" i="10"/>
  <c r="K422" i="10"/>
  <c r="L422" i="10"/>
  <c r="M422" i="10"/>
  <c r="N422" i="10"/>
  <c r="O422" i="10"/>
  <c r="P422" i="10"/>
  <c r="Q422" i="10"/>
  <c r="R422" i="10"/>
  <c r="S422" i="10"/>
  <c r="T422" i="10"/>
  <c r="U422" i="10"/>
  <c r="V422" i="10"/>
  <c r="W422" i="10"/>
  <c r="X422" i="10"/>
  <c r="Y422" i="10"/>
  <c r="Z422" i="10"/>
  <c r="AA422" i="10"/>
  <c r="AB422" i="10"/>
  <c r="AC422" i="10"/>
  <c r="AD422" i="10"/>
  <c r="AE422" i="10"/>
  <c r="AF422" i="10"/>
  <c r="AG422" i="10"/>
  <c r="AH422" i="10"/>
  <c r="AI422" i="10"/>
  <c r="AJ422" i="10"/>
  <c r="AK422" i="10"/>
  <c r="AL137" i="10"/>
  <c r="B428" i="10"/>
  <c r="C428" i="10"/>
  <c r="D428" i="10"/>
  <c r="E428" i="10"/>
  <c r="F428" i="10"/>
  <c r="G428" i="10"/>
  <c r="H428" i="10"/>
  <c r="I428" i="10"/>
  <c r="J428" i="10"/>
  <c r="K428" i="10"/>
  <c r="L428" i="10"/>
  <c r="M428" i="10"/>
  <c r="N428" i="10"/>
  <c r="O428" i="10"/>
  <c r="P428" i="10"/>
  <c r="Q428" i="10"/>
  <c r="R428" i="10"/>
  <c r="S428" i="10"/>
  <c r="T428" i="10"/>
  <c r="U428" i="10"/>
  <c r="V428" i="10"/>
  <c r="W428" i="10"/>
  <c r="X428" i="10"/>
  <c r="Y428" i="10"/>
  <c r="Z428" i="10"/>
  <c r="AA428" i="10"/>
  <c r="AB428" i="10"/>
  <c r="AC428" i="10"/>
  <c r="AD428" i="10"/>
  <c r="AE428" i="10"/>
  <c r="AF428" i="10"/>
  <c r="AG428" i="10"/>
  <c r="AH428" i="10"/>
  <c r="AI428" i="10"/>
  <c r="AJ428" i="10"/>
  <c r="AK428" i="10"/>
  <c r="AL138" i="10"/>
  <c r="B431" i="10"/>
  <c r="C431" i="10"/>
  <c r="D431" i="10"/>
  <c r="E431" i="10"/>
  <c r="F431" i="10"/>
  <c r="G431" i="10"/>
  <c r="H431" i="10"/>
  <c r="I431" i="10"/>
  <c r="J431" i="10"/>
  <c r="K431" i="10"/>
  <c r="L431" i="10"/>
  <c r="M431" i="10"/>
  <c r="N431" i="10"/>
  <c r="O431" i="10"/>
  <c r="P431" i="10"/>
  <c r="Q431" i="10"/>
  <c r="R431" i="10"/>
  <c r="S431" i="10"/>
  <c r="T431" i="10"/>
  <c r="U431" i="10"/>
  <c r="V431" i="10"/>
  <c r="W431" i="10"/>
  <c r="X431" i="10"/>
  <c r="Y431" i="10"/>
  <c r="Z431" i="10"/>
  <c r="AA431" i="10"/>
  <c r="AB431" i="10"/>
  <c r="AC431" i="10"/>
  <c r="AD431" i="10"/>
  <c r="AE431" i="10"/>
  <c r="AF431" i="10"/>
  <c r="AG431" i="10"/>
  <c r="AH431" i="10"/>
  <c r="AI431" i="10"/>
  <c r="AJ431" i="10"/>
  <c r="AK431" i="10"/>
  <c r="AL139" i="10"/>
  <c r="B439" i="10"/>
  <c r="C439" i="10"/>
  <c r="D439" i="10"/>
  <c r="E439" i="10"/>
  <c r="F439" i="10"/>
  <c r="G439" i="10"/>
  <c r="H439" i="10"/>
  <c r="I439" i="10"/>
  <c r="J439" i="10"/>
  <c r="K439" i="10"/>
  <c r="L439" i="10"/>
  <c r="M439" i="10"/>
  <c r="N439" i="10"/>
  <c r="O439" i="10"/>
  <c r="P439" i="10"/>
  <c r="Q439" i="10"/>
  <c r="R439" i="10"/>
  <c r="S439" i="10"/>
  <c r="T439" i="10"/>
  <c r="U439" i="10"/>
  <c r="V439" i="10"/>
  <c r="W439" i="10"/>
  <c r="X439" i="10"/>
  <c r="Y439" i="10"/>
  <c r="Z439" i="10"/>
  <c r="AA439" i="10"/>
  <c r="AB439" i="10"/>
  <c r="AC439" i="10"/>
  <c r="AD439" i="10"/>
  <c r="AE439" i="10"/>
  <c r="AF439" i="10"/>
  <c r="AG439" i="10"/>
  <c r="AH439" i="10"/>
  <c r="AI439" i="10"/>
  <c r="AJ439" i="10"/>
  <c r="AK439" i="10"/>
  <c r="AL140" i="10"/>
  <c r="B453" i="10"/>
  <c r="C453" i="10"/>
  <c r="D453" i="10"/>
  <c r="E453" i="10"/>
  <c r="F453" i="10"/>
  <c r="G453" i="10"/>
  <c r="H453" i="10"/>
  <c r="I453" i="10"/>
  <c r="J453" i="10"/>
  <c r="K453" i="10"/>
  <c r="L453" i="10"/>
  <c r="M453" i="10"/>
  <c r="N453" i="10"/>
  <c r="O453" i="10"/>
  <c r="P453" i="10"/>
  <c r="Q453" i="10"/>
  <c r="R453" i="10"/>
  <c r="S453" i="10"/>
  <c r="T453" i="10"/>
  <c r="U453" i="10"/>
  <c r="V453" i="10"/>
  <c r="W453" i="10"/>
  <c r="X453" i="10"/>
  <c r="Y453" i="10"/>
  <c r="Z453" i="10"/>
  <c r="AA453" i="10"/>
  <c r="AB453" i="10"/>
  <c r="AC453" i="10"/>
  <c r="AD453" i="10"/>
  <c r="AE453" i="10"/>
  <c r="AF453" i="10"/>
  <c r="AG453" i="10"/>
  <c r="AH453" i="10"/>
  <c r="AI453" i="10"/>
  <c r="AJ453" i="10"/>
  <c r="AK453" i="10"/>
  <c r="AL141" i="10"/>
  <c r="B455" i="10"/>
  <c r="C455" i="10"/>
  <c r="D455" i="10"/>
  <c r="E455" i="10"/>
  <c r="F455" i="10"/>
  <c r="G455" i="10"/>
  <c r="H455" i="10"/>
  <c r="I455" i="10"/>
  <c r="J455" i="10"/>
  <c r="K455" i="10"/>
  <c r="L455" i="10"/>
  <c r="M455" i="10"/>
  <c r="N455" i="10"/>
  <c r="O455" i="10"/>
  <c r="P455" i="10"/>
  <c r="Q455" i="10"/>
  <c r="R455" i="10"/>
  <c r="S455" i="10"/>
  <c r="T455" i="10"/>
  <c r="U455" i="10"/>
  <c r="V455" i="10"/>
  <c r="W455" i="10"/>
  <c r="X455" i="10"/>
  <c r="Y455" i="10"/>
  <c r="Z455" i="10"/>
  <c r="AA455" i="10"/>
  <c r="AB455" i="10"/>
  <c r="AC455" i="10"/>
  <c r="AD455" i="10"/>
  <c r="AE455" i="10"/>
  <c r="AF455" i="10"/>
  <c r="AG455" i="10"/>
  <c r="AH455" i="10"/>
  <c r="AI455" i="10"/>
  <c r="AJ455" i="10"/>
  <c r="AK455" i="10"/>
  <c r="AL142" i="10"/>
  <c r="B458" i="10"/>
  <c r="C458" i="10"/>
  <c r="D458" i="10"/>
  <c r="E458" i="10"/>
  <c r="F458" i="10"/>
  <c r="G458" i="10"/>
  <c r="H458" i="10"/>
  <c r="I458" i="10"/>
  <c r="J458" i="10"/>
  <c r="K458" i="10"/>
  <c r="L458" i="10"/>
  <c r="M458" i="10"/>
  <c r="N458" i="10"/>
  <c r="O458" i="10"/>
  <c r="P458" i="10"/>
  <c r="Q458" i="10"/>
  <c r="R458" i="10"/>
  <c r="S458" i="10"/>
  <c r="T458" i="10"/>
  <c r="U458" i="10"/>
  <c r="V458" i="10"/>
  <c r="W458" i="10"/>
  <c r="X458" i="10"/>
  <c r="Y458" i="10"/>
  <c r="Z458" i="10"/>
  <c r="AA458" i="10"/>
  <c r="AB458" i="10"/>
  <c r="AC458" i="10"/>
  <c r="AD458" i="10"/>
  <c r="AE458" i="10"/>
  <c r="AF458" i="10"/>
  <c r="AG458" i="10"/>
  <c r="AH458" i="10"/>
  <c r="AI458" i="10"/>
  <c r="AJ458" i="10"/>
  <c r="AK458" i="10"/>
  <c r="AL143" i="10"/>
  <c r="B487" i="10"/>
  <c r="C487" i="10"/>
  <c r="D487" i="10"/>
  <c r="E487" i="10"/>
  <c r="F487" i="10"/>
  <c r="G487" i="10"/>
  <c r="H487" i="10"/>
  <c r="I487" i="10"/>
  <c r="J487" i="10"/>
  <c r="K487" i="10"/>
  <c r="L487" i="10"/>
  <c r="M487" i="10"/>
  <c r="N487" i="10"/>
  <c r="O487" i="10"/>
  <c r="P487" i="10"/>
  <c r="Q487" i="10"/>
  <c r="R487" i="10"/>
  <c r="S487" i="10"/>
  <c r="T487" i="10"/>
  <c r="U487" i="10"/>
  <c r="V487" i="10"/>
  <c r="W487" i="10"/>
  <c r="X487" i="10"/>
  <c r="Y487" i="10"/>
  <c r="Z487" i="10"/>
  <c r="AA487" i="10"/>
  <c r="AB487" i="10"/>
  <c r="AC487" i="10"/>
  <c r="AD487" i="10"/>
  <c r="AE487" i="10"/>
  <c r="AF487" i="10"/>
  <c r="AG487" i="10"/>
  <c r="AH487" i="10"/>
  <c r="AI487" i="10"/>
  <c r="AJ487" i="10"/>
  <c r="AK487" i="10"/>
  <c r="AL144" i="10"/>
  <c r="B488" i="10"/>
  <c r="C488" i="10"/>
  <c r="D488" i="10"/>
  <c r="E488" i="10"/>
  <c r="F488" i="10"/>
  <c r="G488" i="10"/>
  <c r="H488" i="10"/>
  <c r="I488" i="10"/>
  <c r="J488" i="10"/>
  <c r="K488" i="10"/>
  <c r="L488" i="10"/>
  <c r="M488" i="10"/>
  <c r="N488" i="10"/>
  <c r="O488" i="10"/>
  <c r="P488" i="10"/>
  <c r="Q488" i="10"/>
  <c r="R488" i="10"/>
  <c r="S488" i="10"/>
  <c r="T488" i="10"/>
  <c r="U488" i="10"/>
  <c r="V488" i="10"/>
  <c r="W488" i="10"/>
  <c r="X488" i="10"/>
  <c r="Y488" i="10"/>
  <c r="Z488" i="10"/>
  <c r="AA488" i="10"/>
  <c r="AB488" i="10"/>
  <c r="AC488" i="10"/>
  <c r="AD488" i="10"/>
  <c r="AE488" i="10"/>
  <c r="AF488" i="10"/>
  <c r="AG488" i="10"/>
  <c r="AH488" i="10"/>
  <c r="AI488" i="10"/>
  <c r="AJ488" i="10"/>
  <c r="AK488" i="10"/>
  <c r="AL145" i="10"/>
  <c r="B494" i="10"/>
  <c r="C494" i="10"/>
  <c r="D494" i="10"/>
  <c r="E494" i="10"/>
  <c r="F494" i="10"/>
  <c r="G494" i="10"/>
  <c r="H494" i="10"/>
  <c r="I494" i="10"/>
  <c r="J494" i="10"/>
  <c r="K494" i="10"/>
  <c r="L494" i="10"/>
  <c r="M494" i="10"/>
  <c r="N494" i="10"/>
  <c r="O494" i="10"/>
  <c r="P494" i="10"/>
  <c r="Q494" i="10"/>
  <c r="R494" i="10"/>
  <c r="S494" i="10"/>
  <c r="T494" i="10"/>
  <c r="U494" i="10"/>
  <c r="V494" i="10"/>
  <c r="W494" i="10"/>
  <c r="X494" i="10"/>
  <c r="Y494" i="10"/>
  <c r="Z494" i="10"/>
  <c r="AA494" i="10"/>
  <c r="AB494" i="10"/>
  <c r="AC494" i="10"/>
  <c r="AD494" i="10"/>
  <c r="AE494" i="10"/>
  <c r="AF494" i="10"/>
  <c r="AG494" i="10"/>
  <c r="AH494" i="10"/>
  <c r="AI494" i="10"/>
  <c r="AJ494" i="10"/>
  <c r="AK494" i="10"/>
  <c r="AL146" i="10"/>
  <c r="B510" i="10"/>
  <c r="C510" i="10"/>
  <c r="D510" i="10"/>
  <c r="E510" i="10"/>
  <c r="F510" i="10"/>
  <c r="G510" i="10"/>
  <c r="H510" i="10"/>
  <c r="I510" i="10"/>
  <c r="J510" i="10"/>
  <c r="K510" i="10"/>
  <c r="L510" i="10"/>
  <c r="M510" i="10"/>
  <c r="N510" i="10"/>
  <c r="O510" i="10"/>
  <c r="P510" i="10"/>
  <c r="Q510" i="10"/>
  <c r="R510" i="10"/>
  <c r="S510" i="10"/>
  <c r="T510" i="10"/>
  <c r="U510" i="10"/>
  <c r="V510" i="10"/>
  <c r="W510" i="10"/>
  <c r="X510" i="10"/>
  <c r="Y510" i="10"/>
  <c r="Z510" i="10"/>
  <c r="AA510" i="10"/>
  <c r="AB510" i="10"/>
  <c r="AC510" i="10"/>
  <c r="AD510" i="10"/>
  <c r="AE510" i="10"/>
  <c r="AF510" i="10"/>
  <c r="AG510" i="10"/>
  <c r="AH510" i="10"/>
  <c r="AI510" i="10"/>
  <c r="AJ510" i="10"/>
  <c r="AK510" i="10"/>
  <c r="AL147" i="10"/>
  <c r="B517" i="10"/>
  <c r="C517" i="10"/>
  <c r="D517" i="10"/>
  <c r="E517" i="10"/>
  <c r="F517" i="10"/>
  <c r="G517" i="10"/>
  <c r="H517" i="10"/>
  <c r="I517" i="10"/>
  <c r="J517" i="10"/>
  <c r="K517" i="10"/>
  <c r="L517" i="10"/>
  <c r="M517" i="10"/>
  <c r="N517" i="10"/>
  <c r="O517" i="10"/>
  <c r="P517" i="10"/>
  <c r="Q517" i="10"/>
  <c r="R517" i="10"/>
  <c r="S517" i="10"/>
  <c r="T517" i="10"/>
  <c r="U517" i="10"/>
  <c r="V517" i="10"/>
  <c r="W517" i="10"/>
  <c r="X517" i="10"/>
  <c r="Y517" i="10"/>
  <c r="Z517" i="10"/>
  <c r="AA517" i="10"/>
  <c r="AB517" i="10"/>
  <c r="AC517" i="10"/>
  <c r="AD517" i="10"/>
  <c r="AE517" i="10"/>
  <c r="AF517" i="10"/>
  <c r="AG517" i="10"/>
  <c r="AH517" i="10"/>
  <c r="AI517" i="10"/>
  <c r="AJ517" i="10"/>
  <c r="AK517" i="10"/>
  <c r="AL148" i="10"/>
  <c r="B530" i="10"/>
  <c r="C530" i="10"/>
  <c r="D530" i="10"/>
  <c r="E530" i="10"/>
  <c r="F530" i="10"/>
  <c r="G530" i="10"/>
  <c r="H530" i="10"/>
  <c r="I530" i="10"/>
  <c r="J530" i="10"/>
  <c r="K530" i="10"/>
  <c r="L530" i="10"/>
  <c r="M530" i="10"/>
  <c r="N530" i="10"/>
  <c r="O530" i="10"/>
  <c r="P530" i="10"/>
  <c r="Q530" i="10"/>
  <c r="R530" i="10"/>
  <c r="S530" i="10"/>
  <c r="T530" i="10"/>
  <c r="U530" i="10"/>
  <c r="V530" i="10"/>
  <c r="W530" i="10"/>
  <c r="X530" i="10"/>
  <c r="Y530" i="10"/>
  <c r="Z530" i="10"/>
  <c r="AA530" i="10"/>
  <c r="AB530" i="10"/>
  <c r="AC530" i="10"/>
  <c r="AD530" i="10"/>
  <c r="AE530" i="10"/>
  <c r="AF530" i="10"/>
  <c r="AG530" i="10"/>
  <c r="AH530" i="10"/>
  <c r="AI530" i="10"/>
  <c r="AJ530" i="10"/>
  <c r="AK530" i="10"/>
  <c r="AL149" i="10"/>
  <c r="B532" i="10"/>
  <c r="C532" i="10"/>
  <c r="D532" i="10"/>
  <c r="E532" i="10"/>
  <c r="F532" i="10"/>
  <c r="G532" i="10"/>
  <c r="H532" i="10"/>
  <c r="I532" i="10"/>
  <c r="J532" i="10"/>
  <c r="K532" i="10"/>
  <c r="L532" i="10"/>
  <c r="M532" i="10"/>
  <c r="N532" i="10"/>
  <c r="O532" i="10"/>
  <c r="P532" i="10"/>
  <c r="Q532" i="10"/>
  <c r="R532" i="10"/>
  <c r="S532" i="10"/>
  <c r="T532" i="10"/>
  <c r="U532" i="10"/>
  <c r="V532" i="10"/>
  <c r="W532" i="10"/>
  <c r="X532" i="10"/>
  <c r="Y532" i="10"/>
  <c r="Z532" i="10"/>
  <c r="AA532" i="10"/>
  <c r="AB532" i="10"/>
  <c r="AC532" i="10"/>
  <c r="AD532" i="10"/>
  <c r="AE532" i="10"/>
  <c r="AF532" i="10"/>
  <c r="AG532" i="10"/>
  <c r="AH532" i="10"/>
  <c r="AI532" i="10"/>
  <c r="AJ532" i="10"/>
  <c r="AK532" i="10"/>
  <c r="AL150" i="10"/>
  <c r="B546" i="10"/>
  <c r="C546" i="10"/>
  <c r="D546" i="10"/>
  <c r="F546" i="10"/>
  <c r="G546" i="10"/>
  <c r="H546" i="10"/>
  <c r="I546" i="10"/>
  <c r="J546" i="10"/>
  <c r="K546" i="10"/>
  <c r="L546" i="10"/>
  <c r="M546" i="10"/>
  <c r="N546" i="10"/>
  <c r="O546" i="10"/>
  <c r="P546" i="10"/>
  <c r="Q546" i="10"/>
  <c r="R546" i="10"/>
  <c r="S546" i="10"/>
  <c r="T546" i="10"/>
  <c r="U546" i="10"/>
  <c r="V546" i="10"/>
  <c r="W546" i="10"/>
  <c r="X546" i="10"/>
  <c r="Y546" i="10"/>
  <c r="Z546" i="10"/>
  <c r="AA546" i="10"/>
  <c r="AB546" i="10"/>
  <c r="AC546" i="10"/>
  <c r="AD546" i="10"/>
  <c r="AE546" i="10"/>
  <c r="AF546" i="10"/>
  <c r="AG546" i="10"/>
  <c r="AH546" i="10"/>
  <c r="AI546" i="10"/>
  <c r="AJ546" i="10"/>
  <c r="AK546" i="10"/>
  <c r="AL151" i="10"/>
  <c r="AL152" i="10"/>
  <c r="C4" i="10"/>
  <c r="D4" i="10"/>
  <c r="E4" i="10"/>
  <c r="F4" i="10"/>
  <c r="G4" i="10"/>
  <c r="H4" i="10"/>
  <c r="I4" i="10"/>
  <c r="J4" i="10"/>
  <c r="K4" i="10"/>
  <c r="L4" i="10"/>
  <c r="M4" i="10"/>
  <c r="N4" i="10"/>
  <c r="O4" i="10"/>
  <c r="P4" i="10"/>
  <c r="Q4" i="10"/>
  <c r="R4" i="10"/>
  <c r="S4" i="10"/>
  <c r="T4" i="10"/>
  <c r="U4" i="10"/>
  <c r="V4" i="10"/>
  <c r="W4" i="10"/>
  <c r="X4" i="10"/>
  <c r="Y4" i="10"/>
  <c r="Z4" i="10"/>
  <c r="AA4" i="10"/>
  <c r="AB4" i="10"/>
  <c r="AC4" i="10"/>
  <c r="AD4" i="10"/>
  <c r="AE4" i="10"/>
  <c r="AF4" i="10"/>
  <c r="AG4" i="10"/>
  <c r="AH4" i="10"/>
  <c r="AI4" i="10"/>
  <c r="AJ4" i="10"/>
  <c r="AK4" i="10"/>
  <c r="AL17" i="10"/>
  <c r="B4" i="10"/>
  <c r="B194" i="10"/>
  <c r="C194" i="10"/>
  <c r="D194" i="10"/>
  <c r="E194" i="10"/>
  <c r="F194" i="10"/>
  <c r="G194" i="10"/>
  <c r="H194" i="10"/>
  <c r="I194" i="10"/>
  <c r="J194" i="10"/>
  <c r="K194" i="10"/>
  <c r="L194" i="10"/>
  <c r="M194" i="10"/>
  <c r="N194" i="10"/>
  <c r="O194" i="10"/>
  <c r="P194" i="10"/>
  <c r="Q194" i="10"/>
  <c r="R194" i="10"/>
  <c r="S194" i="10"/>
  <c r="T194" i="10"/>
  <c r="U194" i="10"/>
  <c r="V194" i="10"/>
  <c r="W194" i="10"/>
  <c r="X194" i="10"/>
  <c r="Y194" i="10"/>
  <c r="Z194" i="10"/>
  <c r="AA194" i="10"/>
  <c r="AB194" i="10"/>
  <c r="AC194" i="10"/>
  <c r="AD194" i="10"/>
  <c r="AE194" i="10"/>
  <c r="AF194" i="10"/>
  <c r="AG194" i="10"/>
  <c r="AH194" i="10"/>
  <c r="AI194" i="10"/>
  <c r="AJ194" i="10"/>
  <c r="B223" i="10"/>
  <c r="C223" i="10"/>
  <c r="D223" i="10"/>
  <c r="E223" i="10"/>
  <c r="F223" i="10"/>
  <c r="G223" i="10"/>
  <c r="H223" i="10"/>
  <c r="I223" i="10"/>
  <c r="J223" i="10"/>
  <c r="K223" i="10"/>
  <c r="L223" i="10"/>
  <c r="M223" i="10"/>
  <c r="N223" i="10"/>
  <c r="O223" i="10"/>
  <c r="P223" i="10"/>
  <c r="Q223" i="10"/>
  <c r="R223" i="10"/>
  <c r="S223" i="10"/>
  <c r="T223" i="10"/>
  <c r="U223" i="10"/>
  <c r="V223" i="10"/>
  <c r="W223" i="10"/>
  <c r="X223" i="10"/>
  <c r="Y223" i="10"/>
  <c r="Z223" i="10"/>
  <c r="AA223" i="10"/>
  <c r="AB223" i="10"/>
  <c r="AC223" i="10"/>
  <c r="AD223" i="10"/>
  <c r="AE223" i="10"/>
  <c r="AF223" i="10"/>
  <c r="AG223" i="10"/>
  <c r="AH223" i="10"/>
  <c r="AI223" i="10"/>
  <c r="AJ223" i="10"/>
  <c r="B261" i="10"/>
  <c r="C261" i="10"/>
  <c r="D261" i="10"/>
  <c r="E261" i="10"/>
  <c r="F261" i="10"/>
  <c r="G261" i="10"/>
  <c r="H261" i="10"/>
  <c r="I261" i="10"/>
  <c r="J261" i="10"/>
  <c r="K261" i="10"/>
  <c r="L261" i="10"/>
  <c r="M261" i="10"/>
  <c r="N261" i="10"/>
  <c r="O261" i="10"/>
  <c r="P261" i="10"/>
  <c r="Q261" i="10"/>
  <c r="R261" i="10"/>
  <c r="S261" i="10"/>
  <c r="T261" i="10"/>
  <c r="U261" i="10"/>
  <c r="V261" i="10"/>
  <c r="W261" i="10"/>
  <c r="X261" i="10"/>
  <c r="Y261" i="10"/>
  <c r="Z261" i="10"/>
  <c r="AA261" i="10"/>
  <c r="AB261" i="10"/>
  <c r="AC261" i="10"/>
  <c r="AD261" i="10"/>
  <c r="AE261" i="10"/>
  <c r="AF261" i="10"/>
  <c r="AG261" i="10"/>
  <c r="AH261" i="10"/>
  <c r="AI261" i="10"/>
  <c r="AJ261" i="10"/>
  <c r="B339" i="10"/>
  <c r="C339" i="10"/>
  <c r="D339" i="10"/>
  <c r="E339" i="10"/>
  <c r="F339" i="10"/>
  <c r="G339" i="10"/>
  <c r="H339" i="10"/>
  <c r="I339" i="10"/>
  <c r="J339" i="10"/>
  <c r="K339" i="10"/>
  <c r="L339" i="10"/>
  <c r="M339" i="10"/>
  <c r="N339" i="10"/>
  <c r="O339" i="10"/>
  <c r="P339" i="10"/>
  <c r="Q339" i="10"/>
  <c r="R339" i="10"/>
  <c r="S339" i="10"/>
  <c r="T339" i="10"/>
  <c r="U339" i="10"/>
  <c r="V339" i="10"/>
  <c r="W339" i="10"/>
  <c r="X339" i="10"/>
  <c r="Y339" i="10"/>
  <c r="Z339" i="10"/>
  <c r="AA339" i="10"/>
  <c r="AB339" i="10"/>
  <c r="AC339" i="10"/>
  <c r="AD339" i="10"/>
  <c r="AE339" i="10"/>
  <c r="AF339" i="10"/>
  <c r="AG339" i="10"/>
  <c r="AH339" i="10"/>
  <c r="AI339" i="10"/>
  <c r="AJ339" i="10"/>
  <c r="B454" i="10"/>
  <c r="C454" i="10"/>
  <c r="D454" i="10"/>
  <c r="E454" i="10"/>
  <c r="F454" i="10"/>
  <c r="G454" i="10"/>
  <c r="H454" i="10"/>
  <c r="I454" i="10"/>
  <c r="J454" i="10"/>
  <c r="K454" i="10"/>
  <c r="L454" i="10"/>
  <c r="M454" i="10"/>
  <c r="N454" i="10"/>
  <c r="O454" i="10"/>
  <c r="P454" i="10"/>
  <c r="Q454" i="10"/>
  <c r="R454" i="10"/>
  <c r="S454" i="10"/>
  <c r="T454" i="10"/>
  <c r="U454" i="10"/>
  <c r="V454" i="10"/>
  <c r="W454" i="10"/>
  <c r="X454" i="10"/>
  <c r="Y454" i="10"/>
  <c r="Z454" i="10"/>
  <c r="AA454" i="10"/>
  <c r="AB454" i="10"/>
  <c r="AC454" i="10"/>
  <c r="AD454" i="10"/>
  <c r="AE454" i="10"/>
  <c r="AF454" i="10"/>
  <c r="AG454" i="10"/>
  <c r="AH454" i="10"/>
  <c r="AI454" i="10"/>
  <c r="AJ454" i="10"/>
  <c r="B464" i="10"/>
  <c r="C464" i="10"/>
  <c r="D464" i="10"/>
  <c r="E464" i="10"/>
  <c r="F464" i="10"/>
  <c r="G464" i="10"/>
  <c r="H464" i="10"/>
  <c r="I464" i="10"/>
  <c r="J464" i="10"/>
  <c r="K464" i="10"/>
  <c r="L464" i="10"/>
  <c r="M464" i="10"/>
  <c r="N464" i="10"/>
  <c r="O464" i="10"/>
  <c r="P464" i="10"/>
  <c r="Q464" i="10"/>
  <c r="R464" i="10"/>
  <c r="S464" i="10"/>
  <c r="T464" i="10"/>
  <c r="U464" i="10"/>
  <c r="V464" i="10"/>
  <c r="W464" i="10"/>
  <c r="X464" i="10"/>
  <c r="Y464" i="10"/>
  <c r="Z464" i="10"/>
  <c r="AA464" i="10"/>
  <c r="AB464" i="10"/>
  <c r="AC464" i="10"/>
  <c r="AD464" i="10"/>
  <c r="AE464" i="10"/>
  <c r="AF464" i="10"/>
  <c r="AG464" i="10"/>
  <c r="AH464" i="10"/>
  <c r="AI464" i="10"/>
  <c r="AJ464" i="10"/>
  <c r="B467" i="10"/>
  <c r="C467" i="10"/>
  <c r="D467" i="10"/>
  <c r="E467" i="10"/>
  <c r="F467" i="10"/>
  <c r="G467" i="10"/>
  <c r="H467" i="10"/>
  <c r="I467" i="10"/>
  <c r="J467" i="10"/>
  <c r="K467" i="10"/>
  <c r="L467" i="10"/>
  <c r="M467" i="10"/>
  <c r="N467" i="10"/>
  <c r="O467" i="10"/>
  <c r="P467" i="10"/>
  <c r="Q467" i="10"/>
  <c r="R467" i="10"/>
  <c r="S467" i="10"/>
  <c r="T467" i="10"/>
  <c r="U467" i="10"/>
  <c r="V467" i="10"/>
  <c r="W467" i="10"/>
  <c r="X467" i="10"/>
  <c r="Y467" i="10"/>
  <c r="Z467" i="10"/>
  <c r="AA467" i="10"/>
  <c r="AB467" i="10"/>
  <c r="AC467" i="10"/>
  <c r="AD467" i="10"/>
  <c r="AE467" i="10"/>
  <c r="AF467" i="10"/>
  <c r="AG467" i="10"/>
  <c r="AH467" i="10"/>
  <c r="AI467" i="10"/>
  <c r="AJ467" i="10"/>
  <c r="B470" i="10"/>
  <c r="C470" i="10"/>
  <c r="D470" i="10"/>
  <c r="E470" i="10"/>
  <c r="F470" i="10"/>
  <c r="G470" i="10"/>
  <c r="H470" i="10"/>
  <c r="I470" i="10"/>
  <c r="J470" i="10"/>
  <c r="K470" i="10"/>
  <c r="L470" i="10"/>
  <c r="M470" i="10"/>
  <c r="N470" i="10"/>
  <c r="O470" i="10"/>
  <c r="P470" i="10"/>
  <c r="Q470" i="10"/>
  <c r="R470" i="10"/>
  <c r="S470" i="10"/>
  <c r="T470" i="10"/>
  <c r="U470" i="10"/>
  <c r="V470" i="10"/>
  <c r="W470" i="10"/>
  <c r="X470" i="10"/>
  <c r="Y470" i="10"/>
  <c r="Z470" i="10"/>
  <c r="AA470" i="10"/>
  <c r="AB470" i="10"/>
  <c r="AC470" i="10"/>
  <c r="AD470" i="10"/>
  <c r="AE470" i="10"/>
  <c r="AF470" i="10"/>
  <c r="AG470" i="10"/>
  <c r="AH470" i="10"/>
  <c r="AI470" i="10"/>
  <c r="AJ470" i="10"/>
  <c r="B484" i="10"/>
  <c r="C484" i="10"/>
  <c r="D484" i="10"/>
  <c r="E484" i="10"/>
  <c r="F484" i="10"/>
  <c r="G484" i="10"/>
  <c r="H484" i="10"/>
  <c r="I484" i="10"/>
  <c r="J484" i="10"/>
  <c r="K484" i="10"/>
  <c r="L484" i="10"/>
  <c r="M484" i="10"/>
  <c r="N484" i="10"/>
  <c r="O484" i="10"/>
  <c r="P484" i="10"/>
  <c r="Q484" i="10"/>
  <c r="R484" i="10"/>
  <c r="S484" i="10"/>
  <c r="T484" i="10"/>
  <c r="U484" i="10"/>
  <c r="V484" i="10"/>
  <c r="W484" i="10"/>
  <c r="X484" i="10"/>
  <c r="Y484" i="10"/>
  <c r="Z484" i="10"/>
  <c r="AA484" i="10"/>
  <c r="AB484" i="10"/>
  <c r="AC484" i="10"/>
  <c r="AD484" i="10"/>
  <c r="AE484" i="10"/>
  <c r="AF484" i="10"/>
  <c r="AG484" i="10"/>
  <c r="AH484" i="10"/>
  <c r="AI484" i="10"/>
  <c r="AJ484" i="10"/>
  <c r="B498" i="10"/>
  <c r="C498" i="10"/>
  <c r="D498" i="10"/>
  <c r="E498" i="10"/>
  <c r="F498" i="10"/>
  <c r="G498" i="10"/>
  <c r="H498" i="10"/>
  <c r="I498" i="10"/>
  <c r="J498" i="10"/>
  <c r="K498" i="10"/>
  <c r="L498" i="10"/>
  <c r="M498" i="10"/>
  <c r="N498" i="10"/>
  <c r="O498" i="10"/>
  <c r="P498" i="10"/>
  <c r="Q498" i="10"/>
  <c r="R498" i="10"/>
  <c r="S498" i="10"/>
  <c r="T498" i="10"/>
  <c r="U498" i="10"/>
  <c r="V498" i="10"/>
  <c r="W498" i="10"/>
  <c r="X498" i="10"/>
  <c r="Y498" i="10"/>
  <c r="Z498" i="10"/>
  <c r="AA498" i="10"/>
  <c r="AB498" i="10"/>
  <c r="AC498" i="10"/>
  <c r="AD498" i="10"/>
  <c r="AE498" i="10"/>
  <c r="AF498" i="10"/>
  <c r="AG498" i="10"/>
  <c r="AH498" i="10"/>
  <c r="AI498" i="10"/>
  <c r="AJ498" i="10"/>
  <c r="B501" i="10"/>
  <c r="C501" i="10"/>
  <c r="D501" i="10"/>
  <c r="E501" i="10"/>
  <c r="F501" i="10"/>
  <c r="G501" i="10"/>
  <c r="H501" i="10"/>
  <c r="I501" i="10"/>
  <c r="J501" i="10"/>
  <c r="K501" i="10"/>
  <c r="L501" i="10"/>
  <c r="M501" i="10"/>
  <c r="N501" i="10"/>
  <c r="O501" i="10"/>
  <c r="P501" i="10"/>
  <c r="Q501" i="10"/>
  <c r="R501" i="10"/>
  <c r="S501" i="10"/>
  <c r="T501" i="10"/>
  <c r="U501" i="10"/>
  <c r="V501" i="10"/>
  <c r="W501" i="10"/>
  <c r="X501" i="10"/>
  <c r="Y501" i="10"/>
  <c r="Z501" i="10"/>
  <c r="AA501" i="10"/>
  <c r="AB501" i="10"/>
  <c r="AC501" i="10"/>
  <c r="AD501" i="10"/>
  <c r="AE501" i="10"/>
  <c r="AF501" i="10"/>
  <c r="AG501" i="10"/>
  <c r="AH501" i="10"/>
  <c r="AI501" i="10"/>
  <c r="AJ501" i="10"/>
  <c r="B565" i="10"/>
  <c r="C565" i="10"/>
  <c r="D565" i="10"/>
  <c r="E565" i="10"/>
  <c r="F565" i="10"/>
  <c r="G565" i="10"/>
  <c r="H565" i="10"/>
  <c r="I565" i="10"/>
  <c r="J565" i="10"/>
  <c r="K565" i="10"/>
  <c r="L565" i="10"/>
  <c r="M565" i="10"/>
  <c r="N565" i="10"/>
  <c r="O565" i="10"/>
  <c r="P565" i="10"/>
  <c r="Q565" i="10"/>
  <c r="R565" i="10"/>
  <c r="S565" i="10"/>
  <c r="T565" i="10"/>
  <c r="U565" i="10"/>
  <c r="V565" i="10"/>
  <c r="W565" i="10"/>
  <c r="X565" i="10"/>
  <c r="Y565" i="10"/>
  <c r="Z565" i="10"/>
  <c r="AA565" i="10"/>
  <c r="AB565" i="10"/>
  <c r="AC565" i="10"/>
  <c r="AD565" i="10"/>
  <c r="AE565" i="10"/>
  <c r="AF565" i="10"/>
  <c r="AG565" i="10"/>
  <c r="AH565" i="10"/>
  <c r="AI565" i="10"/>
  <c r="AJ565" i="10"/>
  <c r="H61" i="10"/>
  <c r="I61" i="10"/>
  <c r="J61" i="10"/>
  <c r="K61" i="10"/>
  <c r="L61" i="10"/>
  <c r="M61" i="10"/>
  <c r="N61" i="10"/>
  <c r="O61" i="10"/>
  <c r="P61" i="10"/>
  <c r="Q61" i="10"/>
  <c r="R61" i="10"/>
  <c r="S61" i="10"/>
  <c r="T61" i="10"/>
  <c r="U61" i="10"/>
  <c r="V61" i="10"/>
  <c r="W61" i="10"/>
  <c r="X61" i="10"/>
  <c r="Y61" i="10"/>
  <c r="Z61" i="10"/>
  <c r="AA61" i="10"/>
  <c r="AB61" i="10"/>
  <c r="AC61" i="10"/>
  <c r="AD61" i="10"/>
  <c r="AE61" i="10"/>
  <c r="AF61" i="10"/>
  <c r="AG61" i="10"/>
  <c r="AH61" i="10"/>
  <c r="AI61" i="10"/>
  <c r="AJ61" i="10"/>
  <c r="AL4" i="10"/>
  <c r="G61" i="10"/>
  <c r="D61" i="10"/>
  <c r="E61" i="10"/>
  <c r="F61" i="10"/>
  <c r="C61" i="10"/>
  <c r="B61" i="10"/>
  <c r="B39"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K39" i="10"/>
  <c r="AL516" i="10"/>
  <c r="B63" i="10"/>
  <c r="C63" i="10"/>
  <c r="D63" i="10"/>
  <c r="E63" i="10"/>
  <c r="F63" i="10"/>
  <c r="G63" i="10"/>
  <c r="H63" i="10"/>
  <c r="I63" i="10"/>
  <c r="J63" i="10"/>
  <c r="K63" i="10"/>
  <c r="L63" i="10"/>
  <c r="M63" i="10"/>
  <c r="N63" i="10"/>
  <c r="O63" i="10"/>
  <c r="P63" i="10"/>
  <c r="Q63" i="10"/>
  <c r="R63" i="10"/>
  <c r="S63" i="10"/>
  <c r="T63" i="10"/>
  <c r="U63" i="10"/>
  <c r="V63" i="10"/>
  <c r="W63" i="10"/>
  <c r="X63" i="10"/>
  <c r="Y63" i="10"/>
  <c r="Z63" i="10"/>
  <c r="AA63" i="10"/>
  <c r="AB63" i="10"/>
  <c r="AC63" i="10"/>
  <c r="AD63" i="10"/>
  <c r="AE63" i="10"/>
  <c r="AF63" i="10"/>
  <c r="AG63" i="10"/>
  <c r="AH63" i="10"/>
  <c r="AI63" i="10"/>
  <c r="AK63" i="10"/>
  <c r="AL517" i="10"/>
  <c r="B92" i="10"/>
  <c r="C92" i="10"/>
  <c r="D92" i="10"/>
  <c r="E92" i="10"/>
  <c r="F92" i="10"/>
  <c r="G92" i="10"/>
  <c r="H92" i="10"/>
  <c r="I92" i="10"/>
  <c r="J92" i="10"/>
  <c r="K92" i="10"/>
  <c r="L92" i="10"/>
  <c r="M92" i="10"/>
  <c r="N92" i="10"/>
  <c r="O92" i="10"/>
  <c r="P92" i="10"/>
  <c r="Q92" i="10"/>
  <c r="R92" i="10"/>
  <c r="S92" i="10"/>
  <c r="T92" i="10"/>
  <c r="U92" i="10"/>
  <c r="V92" i="10"/>
  <c r="W92" i="10"/>
  <c r="X92" i="10"/>
  <c r="Y92" i="10"/>
  <c r="Z92" i="10"/>
  <c r="AA92" i="10"/>
  <c r="AB92" i="10"/>
  <c r="AC92" i="10"/>
  <c r="AD92" i="10"/>
  <c r="AE92" i="10"/>
  <c r="AF92" i="10"/>
  <c r="AG92" i="10"/>
  <c r="AH92" i="10"/>
  <c r="AI92" i="10"/>
  <c r="AK92" i="10"/>
  <c r="AL518" i="10"/>
  <c r="B95" i="10"/>
  <c r="C95" i="10"/>
  <c r="D95" i="10"/>
  <c r="E95" i="10"/>
  <c r="F95" i="10"/>
  <c r="G95" i="10"/>
  <c r="H95" i="10"/>
  <c r="I95" i="10"/>
  <c r="J95" i="10"/>
  <c r="K95" i="10"/>
  <c r="L95" i="10"/>
  <c r="M95" i="10"/>
  <c r="N95" i="10"/>
  <c r="O95" i="10"/>
  <c r="P95" i="10"/>
  <c r="Q95" i="10"/>
  <c r="R95" i="10"/>
  <c r="S95" i="10"/>
  <c r="T95" i="10"/>
  <c r="U95" i="10"/>
  <c r="V95" i="10"/>
  <c r="W95" i="10"/>
  <c r="X95" i="10"/>
  <c r="Y95" i="10"/>
  <c r="Z95" i="10"/>
  <c r="AA95" i="10"/>
  <c r="AB95" i="10"/>
  <c r="AC95" i="10"/>
  <c r="AD95" i="10"/>
  <c r="AE95" i="10"/>
  <c r="AF95" i="10"/>
  <c r="AG95" i="10"/>
  <c r="AH95" i="10"/>
  <c r="AI95" i="10"/>
  <c r="AK95" i="10"/>
  <c r="AL519" i="10"/>
  <c r="B102" i="10"/>
  <c r="C102" i="10"/>
  <c r="D102" i="10"/>
  <c r="E102" i="10"/>
  <c r="F102" i="10"/>
  <c r="G102" i="10"/>
  <c r="H102" i="10"/>
  <c r="I102" i="10"/>
  <c r="J102" i="10"/>
  <c r="K102" i="10"/>
  <c r="L102" i="10"/>
  <c r="M102" i="10"/>
  <c r="N102" i="10"/>
  <c r="O102" i="10"/>
  <c r="P102" i="10"/>
  <c r="Q102" i="10"/>
  <c r="R102" i="10"/>
  <c r="S102" i="10"/>
  <c r="T102" i="10"/>
  <c r="U102" i="10"/>
  <c r="V102" i="10"/>
  <c r="W102" i="10"/>
  <c r="X102" i="10"/>
  <c r="Y102" i="10"/>
  <c r="Z102" i="10"/>
  <c r="AA102" i="10"/>
  <c r="AB102" i="10"/>
  <c r="AC102" i="10"/>
  <c r="AD102" i="10"/>
  <c r="AE102" i="10"/>
  <c r="AF102" i="10"/>
  <c r="AG102" i="10"/>
  <c r="AH102" i="10"/>
  <c r="AI102" i="10"/>
  <c r="AK102" i="10"/>
  <c r="AL520" i="10"/>
  <c r="B116" i="10"/>
  <c r="C116" i="10"/>
  <c r="D116" i="10"/>
  <c r="E116" i="10"/>
  <c r="F116" i="10"/>
  <c r="G116" i="10"/>
  <c r="H116" i="10"/>
  <c r="I116" i="10"/>
  <c r="J116" i="10"/>
  <c r="K116" i="10"/>
  <c r="L116" i="10"/>
  <c r="M116" i="10"/>
  <c r="N116" i="10"/>
  <c r="O116" i="10"/>
  <c r="P116" i="10"/>
  <c r="Q116" i="10"/>
  <c r="R116" i="10"/>
  <c r="S116" i="10"/>
  <c r="T116" i="10"/>
  <c r="U116" i="10"/>
  <c r="V116" i="10"/>
  <c r="W116" i="10"/>
  <c r="X116" i="10"/>
  <c r="Y116" i="10"/>
  <c r="Z116" i="10"/>
  <c r="AA116" i="10"/>
  <c r="AB116" i="10"/>
  <c r="AC116" i="10"/>
  <c r="AD116" i="10"/>
  <c r="AE116" i="10"/>
  <c r="AF116" i="10"/>
  <c r="AG116" i="10"/>
  <c r="AH116" i="10"/>
  <c r="AI116" i="10"/>
  <c r="AK116" i="10"/>
  <c r="AL521" i="10"/>
  <c r="B121" i="10"/>
  <c r="C121" i="10"/>
  <c r="D121" i="10"/>
  <c r="E121" i="10"/>
  <c r="F121" i="10"/>
  <c r="G121" i="10"/>
  <c r="H121" i="10"/>
  <c r="I121" i="10"/>
  <c r="J121" i="10"/>
  <c r="K121" i="10"/>
  <c r="L121" i="10"/>
  <c r="M121" i="10"/>
  <c r="N121" i="10"/>
  <c r="O121" i="10"/>
  <c r="P121" i="10"/>
  <c r="Q121" i="10"/>
  <c r="R121" i="10"/>
  <c r="S121" i="10"/>
  <c r="T121" i="10"/>
  <c r="U121" i="10"/>
  <c r="V121" i="10"/>
  <c r="W121" i="10"/>
  <c r="X121" i="10"/>
  <c r="Y121" i="10"/>
  <c r="Z121" i="10"/>
  <c r="AA121" i="10"/>
  <c r="AB121" i="10"/>
  <c r="AC121" i="10"/>
  <c r="AD121" i="10"/>
  <c r="AE121" i="10"/>
  <c r="AF121" i="10"/>
  <c r="AG121" i="10"/>
  <c r="AH121" i="10"/>
  <c r="AI121" i="10"/>
  <c r="AK121" i="10"/>
  <c r="AL522" i="10"/>
  <c r="B129" i="10"/>
  <c r="C129" i="10"/>
  <c r="D129" i="10"/>
  <c r="E129" i="10"/>
  <c r="F129" i="10"/>
  <c r="G129" i="10"/>
  <c r="H129" i="10"/>
  <c r="I129" i="10"/>
  <c r="J129" i="10"/>
  <c r="K129" i="10"/>
  <c r="L129" i="10"/>
  <c r="M129" i="10"/>
  <c r="N129" i="10"/>
  <c r="O129" i="10"/>
  <c r="P129" i="10"/>
  <c r="Q129" i="10"/>
  <c r="R129" i="10"/>
  <c r="S129" i="10"/>
  <c r="T129" i="10"/>
  <c r="U129" i="10"/>
  <c r="V129" i="10"/>
  <c r="W129" i="10"/>
  <c r="X129" i="10"/>
  <c r="Y129" i="10"/>
  <c r="Z129" i="10"/>
  <c r="AA129" i="10"/>
  <c r="AB129" i="10"/>
  <c r="AC129" i="10"/>
  <c r="AD129" i="10"/>
  <c r="AE129" i="10"/>
  <c r="AF129" i="10"/>
  <c r="AG129" i="10"/>
  <c r="AH129" i="10"/>
  <c r="AI129" i="10"/>
  <c r="AK129" i="10"/>
  <c r="AL523" i="10"/>
  <c r="B161" i="10"/>
  <c r="C161" i="10"/>
  <c r="D161" i="10"/>
  <c r="E161" i="10"/>
  <c r="F161" i="10"/>
  <c r="G161" i="10"/>
  <c r="H161" i="10"/>
  <c r="I161" i="10"/>
  <c r="J161" i="10"/>
  <c r="K161" i="10"/>
  <c r="L161" i="10"/>
  <c r="M161" i="10"/>
  <c r="N161" i="10"/>
  <c r="O161" i="10"/>
  <c r="P161" i="10"/>
  <c r="Q161" i="10"/>
  <c r="R161" i="10"/>
  <c r="S161" i="10"/>
  <c r="T161" i="10"/>
  <c r="U161" i="10"/>
  <c r="V161" i="10"/>
  <c r="W161" i="10"/>
  <c r="X161" i="10"/>
  <c r="Y161" i="10"/>
  <c r="Z161" i="10"/>
  <c r="AA161" i="10"/>
  <c r="AB161" i="10"/>
  <c r="AC161" i="10"/>
  <c r="AD161" i="10"/>
  <c r="AE161" i="10"/>
  <c r="AF161" i="10"/>
  <c r="AG161" i="10"/>
  <c r="AH161" i="10"/>
  <c r="AI161" i="10"/>
  <c r="AK161" i="10"/>
  <c r="AL524" i="10"/>
  <c r="B167" i="10"/>
  <c r="C167" i="10"/>
  <c r="D167" i="10"/>
  <c r="E167" i="10"/>
  <c r="F167" i="10"/>
  <c r="G167" i="10"/>
  <c r="H167" i="10"/>
  <c r="I167" i="10"/>
  <c r="J167" i="10"/>
  <c r="K167" i="10"/>
  <c r="L167" i="10"/>
  <c r="M167" i="10"/>
  <c r="N167" i="10"/>
  <c r="O167" i="10"/>
  <c r="P167" i="10"/>
  <c r="Q167" i="10"/>
  <c r="R167" i="10"/>
  <c r="S167" i="10"/>
  <c r="T167" i="10"/>
  <c r="U167" i="10"/>
  <c r="V167" i="10"/>
  <c r="W167" i="10"/>
  <c r="X167" i="10"/>
  <c r="Y167" i="10"/>
  <c r="Z167" i="10"/>
  <c r="AA167" i="10"/>
  <c r="AB167" i="10"/>
  <c r="AC167" i="10"/>
  <c r="AD167" i="10"/>
  <c r="AE167" i="10"/>
  <c r="AF167" i="10"/>
  <c r="AG167" i="10"/>
  <c r="AH167" i="10"/>
  <c r="AI167" i="10"/>
  <c r="AK167" i="10"/>
  <c r="AL525" i="10"/>
  <c r="B202" i="10"/>
  <c r="C202" i="10"/>
  <c r="D202" i="10"/>
  <c r="E202" i="10"/>
  <c r="F202" i="10"/>
  <c r="G202" i="10"/>
  <c r="H202" i="10"/>
  <c r="I202" i="10"/>
  <c r="J202" i="10"/>
  <c r="K202" i="10"/>
  <c r="L202" i="10"/>
  <c r="M202" i="10"/>
  <c r="N202" i="10"/>
  <c r="O202" i="10"/>
  <c r="P202" i="10"/>
  <c r="Q202" i="10"/>
  <c r="R202" i="10"/>
  <c r="S202" i="10"/>
  <c r="T202" i="10"/>
  <c r="U202" i="10"/>
  <c r="V202" i="10"/>
  <c r="W202" i="10"/>
  <c r="X202" i="10"/>
  <c r="Y202" i="10"/>
  <c r="Z202" i="10"/>
  <c r="AA202" i="10"/>
  <c r="AB202" i="10"/>
  <c r="AC202" i="10"/>
  <c r="AD202" i="10"/>
  <c r="AE202" i="10"/>
  <c r="AF202" i="10"/>
  <c r="AG202" i="10"/>
  <c r="AH202" i="10"/>
  <c r="AI202" i="10"/>
  <c r="AK202" i="10"/>
  <c r="AL526" i="10"/>
  <c r="B213" i="10"/>
  <c r="C213" i="10"/>
  <c r="D213" i="10"/>
  <c r="E213" i="10"/>
  <c r="F213" i="10"/>
  <c r="G213" i="10"/>
  <c r="H213" i="10"/>
  <c r="I213" i="10"/>
  <c r="J213" i="10"/>
  <c r="K213" i="10"/>
  <c r="L213" i="10"/>
  <c r="M213" i="10"/>
  <c r="N213" i="10"/>
  <c r="O213" i="10"/>
  <c r="P213" i="10"/>
  <c r="Q213" i="10"/>
  <c r="R213" i="10"/>
  <c r="S213" i="10"/>
  <c r="T213" i="10"/>
  <c r="U213" i="10"/>
  <c r="V213" i="10"/>
  <c r="W213" i="10"/>
  <c r="X213" i="10"/>
  <c r="Y213" i="10"/>
  <c r="Z213" i="10"/>
  <c r="AA213" i="10"/>
  <c r="AB213" i="10"/>
  <c r="AC213" i="10"/>
  <c r="AD213" i="10"/>
  <c r="AE213" i="10"/>
  <c r="AF213" i="10"/>
  <c r="AG213" i="10"/>
  <c r="AH213" i="10"/>
  <c r="AI213" i="10"/>
  <c r="AK213" i="10"/>
  <c r="AL527" i="10"/>
  <c r="B221" i="10"/>
  <c r="C221" i="10"/>
  <c r="D221" i="10"/>
  <c r="E221" i="10"/>
  <c r="F221" i="10"/>
  <c r="G221" i="10"/>
  <c r="H221" i="10"/>
  <c r="I221" i="10"/>
  <c r="J221" i="10"/>
  <c r="K221" i="10"/>
  <c r="L221" i="10"/>
  <c r="M221" i="10"/>
  <c r="N221" i="10"/>
  <c r="O221" i="10"/>
  <c r="P221" i="10"/>
  <c r="Q221" i="10"/>
  <c r="R221" i="10"/>
  <c r="S221" i="10"/>
  <c r="T221" i="10"/>
  <c r="U221" i="10"/>
  <c r="V221" i="10"/>
  <c r="W221" i="10"/>
  <c r="X221" i="10"/>
  <c r="Y221" i="10"/>
  <c r="Z221" i="10"/>
  <c r="AA221" i="10"/>
  <c r="AB221" i="10"/>
  <c r="AC221" i="10"/>
  <c r="AD221" i="10"/>
  <c r="AE221" i="10"/>
  <c r="AF221" i="10"/>
  <c r="AG221" i="10"/>
  <c r="AH221" i="10"/>
  <c r="AI221" i="10"/>
  <c r="AK221" i="10"/>
  <c r="AL528" i="10"/>
  <c r="B222" i="10"/>
  <c r="C222" i="10"/>
  <c r="D222" i="10"/>
  <c r="E222" i="10"/>
  <c r="F222" i="10"/>
  <c r="G222" i="10"/>
  <c r="H222" i="10"/>
  <c r="I222" i="10"/>
  <c r="J222" i="10"/>
  <c r="K222" i="10"/>
  <c r="L222" i="10"/>
  <c r="M222" i="10"/>
  <c r="N222" i="10"/>
  <c r="O222" i="10"/>
  <c r="P222" i="10"/>
  <c r="Q222" i="10"/>
  <c r="R222" i="10"/>
  <c r="S222" i="10"/>
  <c r="T222" i="10"/>
  <c r="U222" i="10"/>
  <c r="V222" i="10"/>
  <c r="W222" i="10"/>
  <c r="X222" i="10"/>
  <c r="Y222" i="10"/>
  <c r="Z222" i="10"/>
  <c r="AA222" i="10"/>
  <c r="AB222" i="10"/>
  <c r="AC222" i="10"/>
  <c r="AD222" i="10"/>
  <c r="AE222" i="10"/>
  <c r="AF222" i="10"/>
  <c r="AG222" i="10"/>
  <c r="AH222" i="10"/>
  <c r="AI222" i="10"/>
  <c r="AK222" i="10"/>
  <c r="AL529" i="10"/>
  <c r="B248" i="10"/>
  <c r="C248" i="10"/>
  <c r="D248" i="10"/>
  <c r="E248" i="10"/>
  <c r="F248" i="10"/>
  <c r="G248" i="10"/>
  <c r="H248" i="10"/>
  <c r="I248" i="10"/>
  <c r="J248" i="10"/>
  <c r="K248" i="10"/>
  <c r="L248" i="10"/>
  <c r="M248" i="10"/>
  <c r="N248" i="10"/>
  <c r="O248" i="10"/>
  <c r="P248" i="10"/>
  <c r="Q248" i="10"/>
  <c r="R248" i="10"/>
  <c r="S248" i="10"/>
  <c r="T248" i="10"/>
  <c r="U248" i="10"/>
  <c r="V248" i="10"/>
  <c r="W248" i="10"/>
  <c r="X248" i="10"/>
  <c r="Y248" i="10"/>
  <c r="Z248" i="10"/>
  <c r="AA248" i="10"/>
  <c r="AB248" i="10"/>
  <c r="AC248" i="10"/>
  <c r="AD248" i="10"/>
  <c r="AE248" i="10"/>
  <c r="AF248" i="10"/>
  <c r="AG248" i="10"/>
  <c r="AH248" i="10"/>
  <c r="AI248" i="10"/>
  <c r="AK248" i="10"/>
  <c r="AL530" i="10"/>
  <c r="B276" i="10"/>
  <c r="C276" i="10"/>
  <c r="D276" i="10"/>
  <c r="E276" i="10"/>
  <c r="F276" i="10"/>
  <c r="G276" i="10"/>
  <c r="H276" i="10"/>
  <c r="I276" i="10"/>
  <c r="J276" i="10"/>
  <c r="K276" i="10"/>
  <c r="L276" i="10"/>
  <c r="M276" i="10"/>
  <c r="N276" i="10"/>
  <c r="O276" i="10"/>
  <c r="P276" i="10"/>
  <c r="Q276" i="10"/>
  <c r="R276" i="10"/>
  <c r="S276" i="10"/>
  <c r="T276" i="10"/>
  <c r="U276" i="10"/>
  <c r="V276" i="10"/>
  <c r="W276" i="10"/>
  <c r="X276" i="10"/>
  <c r="Y276" i="10"/>
  <c r="Z276" i="10"/>
  <c r="AA276" i="10"/>
  <c r="AB276" i="10"/>
  <c r="AC276" i="10"/>
  <c r="AD276" i="10"/>
  <c r="AE276" i="10"/>
  <c r="AF276" i="10"/>
  <c r="AG276" i="10"/>
  <c r="AH276" i="10"/>
  <c r="AI276" i="10"/>
  <c r="AK276" i="10"/>
  <c r="AL531" i="10"/>
  <c r="B289" i="10"/>
  <c r="C289" i="10"/>
  <c r="D289" i="10"/>
  <c r="E289" i="10"/>
  <c r="F289" i="10"/>
  <c r="G289" i="10"/>
  <c r="H289" i="10"/>
  <c r="I289" i="10"/>
  <c r="J289" i="10"/>
  <c r="K289" i="10"/>
  <c r="L289" i="10"/>
  <c r="M289" i="10"/>
  <c r="N289" i="10"/>
  <c r="O289" i="10"/>
  <c r="P289" i="10"/>
  <c r="Q289" i="10"/>
  <c r="R289" i="10"/>
  <c r="S289" i="10"/>
  <c r="T289" i="10"/>
  <c r="U289" i="10"/>
  <c r="V289" i="10"/>
  <c r="W289" i="10"/>
  <c r="X289" i="10"/>
  <c r="Y289" i="10"/>
  <c r="Z289" i="10"/>
  <c r="AA289" i="10"/>
  <c r="AB289" i="10"/>
  <c r="AC289" i="10"/>
  <c r="AD289" i="10"/>
  <c r="AE289" i="10"/>
  <c r="AF289" i="10"/>
  <c r="AG289" i="10"/>
  <c r="AH289" i="10"/>
  <c r="AI289" i="10"/>
  <c r="AK289" i="10"/>
  <c r="AL532" i="10"/>
  <c r="B313" i="10"/>
  <c r="C313" i="10"/>
  <c r="D313" i="10"/>
  <c r="E313" i="10"/>
  <c r="F313" i="10"/>
  <c r="G313" i="10"/>
  <c r="H313" i="10"/>
  <c r="I313" i="10"/>
  <c r="J313" i="10"/>
  <c r="K313" i="10"/>
  <c r="L313" i="10"/>
  <c r="M313" i="10"/>
  <c r="N313" i="10"/>
  <c r="O313" i="10"/>
  <c r="P313" i="10"/>
  <c r="Q313" i="10"/>
  <c r="R313" i="10"/>
  <c r="S313" i="10"/>
  <c r="T313" i="10"/>
  <c r="U313" i="10"/>
  <c r="V313" i="10"/>
  <c r="W313" i="10"/>
  <c r="X313" i="10"/>
  <c r="Y313" i="10"/>
  <c r="Z313" i="10"/>
  <c r="AA313" i="10"/>
  <c r="AB313" i="10"/>
  <c r="AC313" i="10"/>
  <c r="AD313" i="10"/>
  <c r="AE313" i="10"/>
  <c r="AF313" i="10"/>
  <c r="AG313" i="10"/>
  <c r="AH313" i="10"/>
  <c r="AI313" i="10"/>
  <c r="AK313" i="10"/>
  <c r="AL533" i="10"/>
  <c r="B314" i="10"/>
  <c r="C314" i="10"/>
  <c r="D314" i="10"/>
  <c r="E314" i="10"/>
  <c r="F314" i="10"/>
  <c r="G314" i="10"/>
  <c r="H314" i="10"/>
  <c r="I314" i="10"/>
  <c r="J314" i="10"/>
  <c r="K314" i="10"/>
  <c r="L314" i="10"/>
  <c r="M314" i="10"/>
  <c r="N314" i="10"/>
  <c r="O314" i="10"/>
  <c r="P314" i="10"/>
  <c r="Q314" i="10"/>
  <c r="R314" i="10"/>
  <c r="S314" i="10"/>
  <c r="T314" i="10"/>
  <c r="U314" i="10"/>
  <c r="V314" i="10"/>
  <c r="W314" i="10"/>
  <c r="X314" i="10"/>
  <c r="Y314" i="10"/>
  <c r="Z314" i="10"/>
  <c r="AA314" i="10"/>
  <c r="AB314" i="10"/>
  <c r="AC314" i="10"/>
  <c r="AD314" i="10"/>
  <c r="AE314" i="10"/>
  <c r="AF314" i="10"/>
  <c r="AG314" i="10"/>
  <c r="AH314" i="10"/>
  <c r="AI314" i="10"/>
  <c r="AK314" i="10"/>
  <c r="AL534" i="10"/>
  <c r="B336" i="10"/>
  <c r="C336" i="10"/>
  <c r="D336" i="10"/>
  <c r="E336" i="10"/>
  <c r="F336" i="10"/>
  <c r="G336" i="10"/>
  <c r="H336" i="10"/>
  <c r="I336" i="10"/>
  <c r="J336" i="10"/>
  <c r="K336" i="10"/>
  <c r="L336" i="10"/>
  <c r="M336" i="10"/>
  <c r="N336" i="10"/>
  <c r="O336" i="10"/>
  <c r="P336" i="10"/>
  <c r="Q336" i="10"/>
  <c r="R336" i="10"/>
  <c r="S336" i="10"/>
  <c r="T336" i="10"/>
  <c r="U336" i="10"/>
  <c r="V336" i="10"/>
  <c r="W336" i="10"/>
  <c r="X336" i="10"/>
  <c r="Y336" i="10"/>
  <c r="Z336" i="10"/>
  <c r="AA336" i="10"/>
  <c r="AB336" i="10"/>
  <c r="AC336" i="10"/>
  <c r="AD336" i="10"/>
  <c r="AE336" i="10"/>
  <c r="AF336" i="10"/>
  <c r="AG336" i="10"/>
  <c r="AH336" i="10"/>
  <c r="AI336" i="10"/>
  <c r="AK336" i="10"/>
  <c r="AL535" i="10"/>
  <c r="B368" i="10"/>
  <c r="C368" i="10"/>
  <c r="D368" i="10"/>
  <c r="E368" i="10"/>
  <c r="F368" i="10"/>
  <c r="G368" i="10"/>
  <c r="H368" i="10"/>
  <c r="I368" i="10"/>
  <c r="J368" i="10"/>
  <c r="K368" i="10"/>
  <c r="L368" i="10"/>
  <c r="M368" i="10"/>
  <c r="N368" i="10"/>
  <c r="O368" i="10"/>
  <c r="P368" i="10"/>
  <c r="Q368" i="10"/>
  <c r="R368" i="10"/>
  <c r="S368" i="10"/>
  <c r="T368" i="10"/>
  <c r="U368" i="10"/>
  <c r="V368" i="10"/>
  <c r="W368" i="10"/>
  <c r="X368" i="10"/>
  <c r="Y368" i="10"/>
  <c r="Z368" i="10"/>
  <c r="AA368" i="10"/>
  <c r="AB368" i="10"/>
  <c r="AC368" i="10"/>
  <c r="AD368" i="10"/>
  <c r="AE368" i="10"/>
  <c r="AF368" i="10"/>
  <c r="AG368" i="10"/>
  <c r="AH368" i="10"/>
  <c r="AI368" i="10"/>
  <c r="AK368" i="10"/>
  <c r="AL536" i="10"/>
  <c r="B371" i="10"/>
  <c r="C371" i="10"/>
  <c r="D371" i="10"/>
  <c r="E371" i="10"/>
  <c r="F371" i="10"/>
  <c r="G371" i="10"/>
  <c r="H371" i="10"/>
  <c r="I371" i="10"/>
  <c r="J371" i="10"/>
  <c r="K371" i="10"/>
  <c r="L371" i="10"/>
  <c r="M371" i="10"/>
  <c r="N371" i="10"/>
  <c r="O371" i="10"/>
  <c r="P371" i="10"/>
  <c r="Q371" i="10"/>
  <c r="R371" i="10"/>
  <c r="S371" i="10"/>
  <c r="T371" i="10"/>
  <c r="U371" i="10"/>
  <c r="V371" i="10"/>
  <c r="W371" i="10"/>
  <c r="X371" i="10"/>
  <c r="Y371" i="10"/>
  <c r="Z371" i="10"/>
  <c r="AA371" i="10"/>
  <c r="AB371" i="10"/>
  <c r="AC371" i="10"/>
  <c r="AD371" i="10"/>
  <c r="AE371" i="10"/>
  <c r="AF371" i="10"/>
  <c r="AG371" i="10"/>
  <c r="AH371" i="10"/>
  <c r="AI371" i="10"/>
  <c r="AK371" i="10"/>
  <c r="AL537" i="10"/>
  <c r="B372" i="10"/>
  <c r="C372" i="10"/>
  <c r="D372" i="10"/>
  <c r="E372" i="10"/>
  <c r="F372" i="10"/>
  <c r="G372" i="10"/>
  <c r="H372" i="10"/>
  <c r="I372" i="10"/>
  <c r="J372" i="10"/>
  <c r="K372" i="10"/>
  <c r="L372" i="10"/>
  <c r="M372" i="10"/>
  <c r="N372" i="10"/>
  <c r="O372" i="10"/>
  <c r="P372" i="10"/>
  <c r="Q372" i="10"/>
  <c r="R372" i="10"/>
  <c r="S372" i="10"/>
  <c r="T372" i="10"/>
  <c r="U372" i="10"/>
  <c r="V372" i="10"/>
  <c r="W372" i="10"/>
  <c r="X372" i="10"/>
  <c r="Y372" i="10"/>
  <c r="Z372" i="10"/>
  <c r="AA372" i="10"/>
  <c r="AB372" i="10"/>
  <c r="AC372" i="10"/>
  <c r="AD372" i="10"/>
  <c r="AE372" i="10"/>
  <c r="AF372" i="10"/>
  <c r="AG372" i="10"/>
  <c r="AH372" i="10"/>
  <c r="AI372" i="10"/>
  <c r="AK372" i="10"/>
  <c r="AL538" i="10"/>
  <c r="B402" i="10"/>
  <c r="C402" i="10"/>
  <c r="D402" i="10"/>
  <c r="E402" i="10"/>
  <c r="F402" i="10"/>
  <c r="G402" i="10"/>
  <c r="H402" i="10"/>
  <c r="I402" i="10"/>
  <c r="J402" i="10"/>
  <c r="K402" i="10"/>
  <c r="L402" i="10"/>
  <c r="M402" i="10"/>
  <c r="N402" i="10"/>
  <c r="O402" i="10"/>
  <c r="P402" i="10"/>
  <c r="Q402" i="10"/>
  <c r="R402" i="10"/>
  <c r="S402" i="10"/>
  <c r="T402" i="10"/>
  <c r="U402" i="10"/>
  <c r="V402" i="10"/>
  <c r="W402" i="10"/>
  <c r="X402" i="10"/>
  <c r="Y402" i="10"/>
  <c r="Z402" i="10"/>
  <c r="AA402" i="10"/>
  <c r="AB402" i="10"/>
  <c r="AC402" i="10"/>
  <c r="AD402" i="10"/>
  <c r="AE402" i="10"/>
  <c r="AF402" i="10"/>
  <c r="AG402" i="10"/>
  <c r="AH402" i="10"/>
  <c r="AI402" i="10"/>
  <c r="AK402" i="10"/>
  <c r="AL539" i="10"/>
  <c r="B405" i="10"/>
  <c r="C405" i="10"/>
  <c r="D405" i="10"/>
  <c r="E405" i="10"/>
  <c r="F405" i="10"/>
  <c r="G405" i="10"/>
  <c r="H405" i="10"/>
  <c r="I405" i="10"/>
  <c r="J405" i="10"/>
  <c r="K405" i="10"/>
  <c r="L405" i="10"/>
  <c r="M405" i="10"/>
  <c r="N405" i="10"/>
  <c r="O405" i="10"/>
  <c r="P405" i="10"/>
  <c r="Q405" i="10"/>
  <c r="R405" i="10"/>
  <c r="S405" i="10"/>
  <c r="T405" i="10"/>
  <c r="U405" i="10"/>
  <c r="V405" i="10"/>
  <c r="W405" i="10"/>
  <c r="X405" i="10"/>
  <c r="Y405" i="10"/>
  <c r="Z405" i="10"/>
  <c r="AA405" i="10"/>
  <c r="AB405" i="10"/>
  <c r="AC405" i="10"/>
  <c r="AD405" i="10"/>
  <c r="AE405" i="10"/>
  <c r="AF405" i="10"/>
  <c r="AG405" i="10"/>
  <c r="AH405" i="10"/>
  <c r="AI405" i="10"/>
  <c r="AK405" i="10"/>
  <c r="AL540" i="10"/>
  <c r="B414" i="10"/>
  <c r="C414" i="10"/>
  <c r="D414" i="10"/>
  <c r="E414" i="10"/>
  <c r="F414" i="10"/>
  <c r="G414" i="10"/>
  <c r="H414" i="10"/>
  <c r="I414" i="10"/>
  <c r="J414" i="10"/>
  <c r="K414" i="10"/>
  <c r="L414" i="10"/>
  <c r="M414" i="10"/>
  <c r="N414" i="10"/>
  <c r="O414" i="10"/>
  <c r="P414" i="10"/>
  <c r="Q414" i="10"/>
  <c r="R414" i="10"/>
  <c r="S414" i="10"/>
  <c r="T414" i="10"/>
  <c r="U414" i="10"/>
  <c r="V414" i="10"/>
  <c r="W414" i="10"/>
  <c r="X414" i="10"/>
  <c r="Y414" i="10"/>
  <c r="Z414" i="10"/>
  <c r="AA414" i="10"/>
  <c r="AB414" i="10"/>
  <c r="AC414" i="10"/>
  <c r="AD414" i="10"/>
  <c r="AE414" i="10"/>
  <c r="AF414" i="10"/>
  <c r="AG414" i="10"/>
  <c r="AH414" i="10"/>
  <c r="AI414" i="10"/>
  <c r="AK414" i="10"/>
  <c r="AL541" i="10"/>
  <c r="B415" i="10"/>
  <c r="C415" i="10"/>
  <c r="D415" i="10"/>
  <c r="E415" i="10"/>
  <c r="F415" i="10"/>
  <c r="G415" i="10"/>
  <c r="H415" i="10"/>
  <c r="I415" i="10"/>
  <c r="J415" i="10"/>
  <c r="K415" i="10"/>
  <c r="L415" i="10"/>
  <c r="M415" i="10"/>
  <c r="N415" i="10"/>
  <c r="O415" i="10"/>
  <c r="P415" i="10"/>
  <c r="Q415" i="10"/>
  <c r="R415" i="10"/>
  <c r="S415" i="10"/>
  <c r="T415" i="10"/>
  <c r="U415" i="10"/>
  <c r="V415" i="10"/>
  <c r="W415" i="10"/>
  <c r="X415" i="10"/>
  <c r="Y415" i="10"/>
  <c r="Z415" i="10"/>
  <c r="AA415" i="10"/>
  <c r="AB415" i="10"/>
  <c r="AC415" i="10"/>
  <c r="AD415" i="10"/>
  <c r="AE415" i="10"/>
  <c r="AF415" i="10"/>
  <c r="AG415" i="10"/>
  <c r="AH415" i="10"/>
  <c r="AI415" i="10"/>
  <c r="AK415" i="10"/>
  <c r="AL542" i="10"/>
  <c r="B429" i="10"/>
  <c r="C429" i="10"/>
  <c r="D429" i="10"/>
  <c r="E429" i="10"/>
  <c r="F429" i="10"/>
  <c r="G429" i="10"/>
  <c r="H429" i="10"/>
  <c r="I429" i="10"/>
  <c r="J429" i="10"/>
  <c r="K429" i="10"/>
  <c r="L429" i="10"/>
  <c r="M429" i="10"/>
  <c r="N429" i="10"/>
  <c r="O429" i="10"/>
  <c r="P429" i="10"/>
  <c r="Q429" i="10"/>
  <c r="R429" i="10"/>
  <c r="S429" i="10"/>
  <c r="T429" i="10"/>
  <c r="U429" i="10"/>
  <c r="V429" i="10"/>
  <c r="W429" i="10"/>
  <c r="X429" i="10"/>
  <c r="Y429" i="10"/>
  <c r="Z429" i="10"/>
  <c r="AA429" i="10"/>
  <c r="AB429" i="10"/>
  <c r="AC429" i="10"/>
  <c r="AD429" i="10"/>
  <c r="AE429" i="10"/>
  <c r="AF429" i="10"/>
  <c r="AG429" i="10"/>
  <c r="AH429" i="10"/>
  <c r="AI429" i="10"/>
  <c r="AK429" i="10"/>
  <c r="AL543" i="10"/>
  <c r="B430" i="10"/>
  <c r="C430" i="10"/>
  <c r="D430" i="10"/>
  <c r="E430" i="10"/>
  <c r="F430" i="10"/>
  <c r="G430" i="10"/>
  <c r="H430" i="10"/>
  <c r="I430" i="10"/>
  <c r="J430" i="10"/>
  <c r="K430" i="10"/>
  <c r="L430" i="10"/>
  <c r="M430" i="10"/>
  <c r="N430" i="10"/>
  <c r="O430" i="10"/>
  <c r="P430" i="10"/>
  <c r="Q430" i="10"/>
  <c r="R430" i="10"/>
  <c r="S430" i="10"/>
  <c r="T430" i="10"/>
  <c r="U430" i="10"/>
  <c r="V430" i="10"/>
  <c r="W430" i="10"/>
  <c r="X430" i="10"/>
  <c r="Y430" i="10"/>
  <c r="Z430" i="10"/>
  <c r="AA430" i="10"/>
  <c r="AB430" i="10"/>
  <c r="AC430" i="10"/>
  <c r="AD430" i="10"/>
  <c r="AE430" i="10"/>
  <c r="AF430" i="10"/>
  <c r="AG430" i="10"/>
  <c r="AH430" i="10"/>
  <c r="AI430" i="10"/>
  <c r="AK430" i="10"/>
  <c r="AL547" i="10"/>
  <c r="B432" i="10"/>
  <c r="C432" i="10"/>
  <c r="D432" i="10"/>
  <c r="E432" i="10"/>
  <c r="F432" i="10"/>
  <c r="G432" i="10"/>
  <c r="H432" i="10"/>
  <c r="I432" i="10"/>
  <c r="J432" i="10"/>
  <c r="K432" i="10"/>
  <c r="L432" i="10"/>
  <c r="M432" i="10"/>
  <c r="N432" i="10"/>
  <c r="O432" i="10"/>
  <c r="P432" i="10"/>
  <c r="Q432" i="10"/>
  <c r="R432" i="10"/>
  <c r="S432" i="10"/>
  <c r="T432" i="10"/>
  <c r="U432" i="10"/>
  <c r="V432" i="10"/>
  <c r="W432" i="10"/>
  <c r="X432" i="10"/>
  <c r="Y432" i="10"/>
  <c r="Z432" i="10"/>
  <c r="AA432" i="10"/>
  <c r="AB432" i="10"/>
  <c r="AC432" i="10"/>
  <c r="AD432" i="10"/>
  <c r="AE432" i="10"/>
  <c r="AF432" i="10"/>
  <c r="AG432" i="10"/>
  <c r="AH432" i="10"/>
  <c r="AI432" i="10"/>
  <c r="AK432" i="10"/>
  <c r="AL548" i="10"/>
  <c r="B433" i="10"/>
  <c r="C433" i="10"/>
  <c r="D433" i="10"/>
  <c r="E433" i="10"/>
  <c r="F433" i="10"/>
  <c r="G433" i="10"/>
  <c r="H433" i="10"/>
  <c r="I433" i="10"/>
  <c r="J433" i="10"/>
  <c r="K433" i="10"/>
  <c r="L433" i="10"/>
  <c r="M433" i="10"/>
  <c r="N433" i="10"/>
  <c r="O433" i="10"/>
  <c r="P433" i="10"/>
  <c r="Q433" i="10"/>
  <c r="R433" i="10"/>
  <c r="S433" i="10"/>
  <c r="T433" i="10"/>
  <c r="U433" i="10"/>
  <c r="V433" i="10"/>
  <c r="W433" i="10"/>
  <c r="X433" i="10"/>
  <c r="Y433" i="10"/>
  <c r="Z433" i="10"/>
  <c r="AA433" i="10"/>
  <c r="AB433" i="10"/>
  <c r="AC433" i="10"/>
  <c r="AD433" i="10"/>
  <c r="AE433" i="10"/>
  <c r="AF433" i="10"/>
  <c r="AG433" i="10"/>
  <c r="AH433" i="10"/>
  <c r="AI433" i="10"/>
  <c r="AK433" i="10"/>
  <c r="AL549" i="10"/>
  <c r="B436" i="10"/>
  <c r="C436" i="10"/>
  <c r="D436" i="10"/>
  <c r="E436" i="10"/>
  <c r="F436" i="10"/>
  <c r="G436" i="10"/>
  <c r="H436" i="10"/>
  <c r="I436" i="10"/>
  <c r="J436" i="10"/>
  <c r="K436" i="10"/>
  <c r="L436" i="10"/>
  <c r="M436" i="10"/>
  <c r="N436" i="10"/>
  <c r="O436" i="10"/>
  <c r="P436" i="10"/>
  <c r="Q436" i="10"/>
  <c r="R436" i="10"/>
  <c r="S436" i="10"/>
  <c r="T436" i="10"/>
  <c r="U436" i="10"/>
  <c r="V436" i="10"/>
  <c r="W436" i="10"/>
  <c r="X436" i="10"/>
  <c r="Y436" i="10"/>
  <c r="Z436" i="10"/>
  <c r="AA436" i="10"/>
  <c r="AB436" i="10"/>
  <c r="AC436" i="10"/>
  <c r="AD436" i="10"/>
  <c r="AE436" i="10"/>
  <c r="AF436" i="10"/>
  <c r="AG436" i="10"/>
  <c r="AH436" i="10"/>
  <c r="AI436" i="10"/>
  <c r="AK436" i="10"/>
  <c r="AL550" i="10"/>
  <c r="B438" i="10"/>
  <c r="C438" i="10"/>
  <c r="D438" i="10"/>
  <c r="E438" i="10"/>
  <c r="F438" i="10"/>
  <c r="G438" i="10"/>
  <c r="H438" i="10"/>
  <c r="I438" i="10"/>
  <c r="J438" i="10"/>
  <c r="K438" i="10"/>
  <c r="L438" i="10"/>
  <c r="M438" i="10"/>
  <c r="N438" i="10"/>
  <c r="O438" i="10"/>
  <c r="P438" i="10"/>
  <c r="Q438" i="10"/>
  <c r="R438" i="10"/>
  <c r="S438" i="10"/>
  <c r="T438" i="10"/>
  <c r="U438" i="10"/>
  <c r="V438" i="10"/>
  <c r="W438" i="10"/>
  <c r="X438" i="10"/>
  <c r="Y438" i="10"/>
  <c r="Z438" i="10"/>
  <c r="AA438" i="10"/>
  <c r="AB438" i="10"/>
  <c r="AC438" i="10"/>
  <c r="AD438" i="10"/>
  <c r="AE438" i="10"/>
  <c r="AF438" i="10"/>
  <c r="AG438" i="10"/>
  <c r="AH438" i="10"/>
  <c r="AI438" i="10"/>
  <c r="AK438" i="10"/>
  <c r="AL551" i="10"/>
  <c r="B457" i="10"/>
  <c r="C457" i="10"/>
  <c r="D457" i="10"/>
  <c r="E457" i="10"/>
  <c r="F457" i="10"/>
  <c r="G457" i="10"/>
  <c r="H457" i="10"/>
  <c r="I457" i="10"/>
  <c r="J457" i="10"/>
  <c r="K457" i="10"/>
  <c r="L457" i="10"/>
  <c r="M457" i="10"/>
  <c r="N457" i="10"/>
  <c r="O457" i="10"/>
  <c r="P457" i="10"/>
  <c r="Q457" i="10"/>
  <c r="R457" i="10"/>
  <c r="S457" i="10"/>
  <c r="T457" i="10"/>
  <c r="U457" i="10"/>
  <c r="V457" i="10"/>
  <c r="W457" i="10"/>
  <c r="X457" i="10"/>
  <c r="Y457" i="10"/>
  <c r="Z457" i="10"/>
  <c r="AA457" i="10"/>
  <c r="AB457" i="10"/>
  <c r="AC457" i="10"/>
  <c r="AD457" i="10"/>
  <c r="AE457" i="10"/>
  <c r="AF457" i="10"/>
  <c r="AG457" i="10"/>
  <c r="AH457" i="10"/>
  <c r="AI457" i="10"/>
  <c r="AK457" i="10"/>
  <c r="AL552" i="10"/>
  <c r="B460" i="10"/>
  <c r="C460" i="10"/>
  <c r="D460" i="10"/>
  <c r="E460" i="10"/>
  <c r="F460" i="10"/>
  <c r="G460" i="10"/>
  <c r="H460" i="10"/>
  <c r="I460" i="10"/>
  <c r="J460" i="10"/>
  <c r="K460" i="10"/>
  <c r="L460" i="10"/>
  <c r="M460" i="10"/>
  <c r="N460" i="10"/>
  <c r="O460" i="10"/>
  <c r="P460" i="10"/>
  <c r="Q460" i="10"/>
  <c r="R460" i="10"/>
  <c r="S460" i="10"/>
  <c r="T460" i="10"/>
  <c r="U460" i="10"/>
  <c r="V460" i="10"/>
  <c r="W460" i="10"/>
  <c r="X460" i="10"/>
  <c r="Y460" i="10"/>
  <c r="Z460" i="10"/>
  <c r="AA460" i="10"/>
  <c r="AB460" i="10"/>
  <c r="AC460" i="10"/>
  <c r="AD460" i="10"/>
  <c r="AE460" i="10"/>
  <c r="AF460" i="10"/>
  <c r="AG460" i="10"/>
  <c r="AH460" i="10"/>
  <c r="AI460" i="10"/>
  <c r="AK460" i="10"/>
  <c r="AL553" i="10"/>
  <c r="B466" i="10"/>
  <c r="C466" i="10"/>
  <c r="D466" i="10"/>
  <c r="E466" i="10"/>
  <c r="F466" i="10"/>
  <c r="G466" i="10"/>
  <c r="H466" i="10"/>
  <c r="I466" i="10"/>
  <c r="J466" i="10"/>
  <c r="K466" i="10"/>
  <c r="L466" i="10"/>
  <c r="M466" i="10"/>
  <c r="N466" i="10"/>
  <c r="O466" i="10"/>
  <c r="P466" i="10"/>
  <c r="Q466" i="10"/>
  <c r="R466" i="10"/>
  <c r="S466" i="10"/>
  <c r="T466" i="10"/>
  <c r="U466" i="10"/>
  <c r="V466" i="10"/>
  <c r="W466" i="10"/>
  <c r="X466" i="10"/>
  <c r="Y466" i="10"/>
  <c r="Z466" i="10"/>
  <c r="AA466" i="10"/>
  <c r="AB466" i="10"/>
  <c r="AC466" i="10"/>
  <c r="AD466" i="10"/>
  <c r="AE466" i="10"/>
  <c r="AF466" i="10"/>
  <c r="AG466" i="10"/>
  <c r="AH466" i="10"/>
  <c r="AI466" i="10"/>
  <c r="AK466" i="10"/>
  <c r="AL554" i="10"/>
  <c r="B472" i="10"/>
  <c r="C472" i="10"/>
  <c r="D472" i="10"/>
  <c r="E472" i="10"/>
  <c r="F472" i="10"/>
  <c r="G472" i="10"/>
  <c r="H472" i="10"/>
  <c r="I472" i="10"/>
  <c r="J472" i="10"/>
  <c r="K472" i="10"/>
  <c r="L472" i="10"/>
  <c r="M472" i="10"/>
  <c r="N472" i="10"/>
  <c r="O472" i="10"/>
  <c r="P472" i="10"/>
  <c r="Q472" i="10"/>
  <c r="R472" i="10"/>
  <c r="S472" i="10"/>
  <c r="T472" i="10"/>
  <c r="U472" i="10"/>
  <c r="V472" i="10"/>
  <c r="W472" i="10"/>
  <c r="X472" i="10"/>
  <c r="Y472" i="10"/>
  <c r="Z472" i="10"/>
  <c r="AA472" i="10"/>
  <c r="AB472" i="10"/>
  <c r="AC472" i="10"/>
  <c r="AD472" i="10"/>
  <c r="AE472" i="10"/>
  <c r="AF472" i="10"/>
  <c r="AG472" i="10"/>
  <c r="AH472" i="10"/>
  <c r="AI472" i="10"/>
  <c r="AK472" i="10"/>
  <c r="AL555" i="10"/>
  <c r="B476" i="10"/>
  <c r="C476" i="10"/>
  <c r="D476" i="10"/>
  <c r="E476" i="10"/>
  <c r="F476" i="10"/>
  <c r="G476" i="10"/>
  <c r="H476" i="10"/>
  <c r="I476" i="10"/>
  <c r="J476" i="10"/>
  <c r="K476" i="10"/>
  <c r="L476" i="10"/>
  <c r="M476" i="10"/>
  <c r="N476" i="10"/>
  <c r="O476" i="10"/>
  <c r="P476" i="10"/>
  <c r="Q476" i="10"/>
  <c r="R476" i="10"/>
  <c r="S476" i="10"/>
  <c r="T476" i="10"/>
  <c r="U476" i="10"/>
  <c r="V476" i="10"/>
  <c r="W476" i="10"/>
  <c r="X476" i="10"/>
  <c r="Y476" i="10"/>
  <c r="Z476" i="10"/>
  <c r="AA476" i="10"/>
  <c r="AB476" i="10"/>
  <c r="AC476" i="10"/>
  <c r="AD476" i="10"/>
  <c r="AE476" i="10"/>
  <c r="AF476" i="10"/>
  <c r="AG476" i="10"/>
  <c r="AH476" i="10"/>
  <c r="AI476" i="10"/>
  <c r="AK476" i="10"/>
  <c r="AL556" i="10"/>
  <c r="B480" i="10"/>
  <c r="C480" i="10"/>
  <c r="D480" i="10"/>
  <c r="E480" i="10"/>
  <c r="F480" i="10"/>
  <c r="G480" i="10"/>
  <c r="H480" i="10"/>
  <c r="I480" i="10"/>
  <c r="J480" i="10"/>
  <c r="K480" i="10"/>
  <c r="L480" i="10"/>
  <c r="M480" i="10"/>
  <c r="N480" i="10"/>
  <c r="O480" i="10"/>
  <c r="P480" i="10"/>
  <c r="Q480" i="10"/>
  <c r="R480" i="10"/>
  <c r="S480" i="10"/>
  <c r="T480" i="10"/>
  <c r="U480" i="10"/>
  <c r="V480" i="10"/>
  <c r="W480" i="10"/>
  <c r="X480" i="10"/>
  <c r="Y480" i="10"/>
  <c r="Z480" i="10"/>
  <c r="AA480" i="10"/>
  <c r="AB480" i="10"/>
  <c r="AC480" i="10"/>
  <c r="AD480" i="10"/>
  <c r="AE480" i="10"/>
  <c r="AF480" i="10"/>
  <c r="AG480" i="10"/>
  <c r="AH480" i="10"/>
  <c r="AI480" i="10"/>
  <c r="AK480" i="10"/>
  <c r="AL557" i="10"/>
  <c r="B483" i="10"/>
  <c r="C483" i="10"/>
  <c r="D483" i="10"/>
  <c r="E483" i="10"/>
  <c r="F483" i="10"/>
  <c r="G483" i="10"/>
  <c r="H483" i="10"/>
  <c r="I483" i="10"/>
  <c r="J483" i="10"/>
  <c r="K483" i="10"/>
  <c r="L483" i="10"/>
  <c r="M483" i="10"/>
  <c r="N483" i="10"/>
  <c r="O483" i="10"/>
  <c r="P483" i="10"/>
  <c r="Q483" i="10"/>
  <c r="R483" i="10"/>
  <c r="S483" i="10"/>
  <c r="T483" i="10"/>
  <c r="U483" i="10"/>
  <c r="V483" i="10"/>
  <c r="W483" i="10"/>
  <c r="X483" i="10"/>
  <c r="Y483" i="10"/>
  <c r="Z483" i="10"/>
  <c r="AA483" i="10"/>
  <c r="AB483" i="10"/>
  <c r="AC483" i="10"/>
  <c r="AD483" i="10"/>
  <c r="AE483" i="10"/>
  <c r="AF483" i="10"/>
  <c r="AG483" i="10"/>
  <c r="AH483" i="10"/>
  <c r="AI483" i="10"/>
  <c r="AK483" i="10"/>
  <c r="AL558" i="10"/>
  <c r="B499" i="10"/>
  <c r="C499" i="10"/>
  <c r="D499" i="10"/>
  <c r="E499" i="10"/>
  <c r="F499" i="10"/>
  <c r="G499" i="10"/>
  <c r="H499" i="10"/>
  <c r="I499" i="10"/>
  <c r="J499" i="10"/>
  <c r="K499" i="10"/>
  <c r="L499" i="10"/>
  <c r="M499" i="10"/>
  <c r="N499" i="10"/>
  <c r="O499" i="10"/>
  <c r="P499" i="10"/>
  <c r="Q499" i="10"/>
  <c r="R499" i="10"/>
  <c r="S499" i="10"/>
  <c r="T499" i="10"/>
  <c r="U499" i="10"/>
  <c r="V499" i="10"/>
  <c r="W499" i="10"/>
  <c r="X499" i="10"/>
  <c r="Y499" i="10"/>
  <c r="Z499" i="10"/>
  <c r="AA499" i="10"/>
  <c r="AB499" i="10"/>
  <c r="AC499" i="10"/>
  <c r="AD499" i="10"/>
  <c r="AE499" i="10"/>
  <c r="AF499" i="10"/>
  <c r="AG499" i="10"/>
  <c r="AH499" i="10"/>
  <c r="AI499" i="10"/>
  <c r="AK499" i="10"/>
  <c r="AL559" i="10"/>
  <c r="B502" i="10"/>
  <c r="C502" i="10"/>
  <c r="D502" i="10"/>
  <c r="E502" i="10"/>
  <c r="F502" i="10"/>
  <c r="G502" i="10"/>
  <c r="H502" i="10"/>
  <c r="I502" i="10"/>
  <c r="J502" i="10"/>
  <c r="K502" i="10"/>
  <c r="L502" i="10"/>
  <c r="M502" i="10"/>
  <c r="N502" i="10"/>
  <c r="O502" i="10"/>
  <c r="P502" i="10"/>
  <c r="Q502" i="10"/>
  <c r="R502" i="10"/>
  <c r="S502" i="10"/>
  <c r="T502" i="10"/>
  <c r="U502" i="10"/>
  <c r="V502" i="10"/>
  <c r="W502" i="10"/>
  <c r="X502" i="10"/>
  <c r="Y502" i="10"/>
  <c r="Z502" i="10"/>
  <c r="AA502" i="10"/>
  <c r="AB502" i="10"/>
  <c r="AC502" i="10"/>
  <c r="AD502" i="10"/>
  <c r="AE502" i="10"/>
  <c r="AF502" i="10"/>
  <c r="AG502" i="10"/>
  <c r="AH502" i="10"/>
  <c r="AI502" i="10"/>
  <c r="AK502" i="10"/>
  <c r="AL560" i="10"/>
  <c r="B505" i="10"/>
  <c r="C505" i="10"/>
  <c r="D505" i="10"/>
  <c r="E505" i="10"/>
  <c r="F505" i="10"/>
  <c r="G505" i="10"/>
  <c r="H505" i="10"/>
  <c r="I505" i="10"/>
  <c r="J505" i="10"/>
  <c r="K505" i="10"/>
  <c r="L505" i="10"/>
  <c r="M505" i="10"/>
  <c r="N505" i="10"/>
  <c r="O505" i="10"/>
  <c r="P505" i="10"/>
  <c r="Q505" i="10"/>
  <c r="R505" i="10"/>
  <c r="S505" i="10"/>
  <c r="T505" i="10"/>
  <c r="U505" i="10"/>
  <c r="V505" i="10"/>
  <c r="W505" i="10"/>
  <c r="X505" i="10"/>
  <c r="Y505" i="10"/>
  <c r="Z505" i="10"/>
  <c r="AA505" i="10"/>
  <c r="AB505" i="10"/>
  <c r="AC505" i="10"/>
  <c r="AD505" i="10"/>
  <c r="AE505" i="10"/>
  <c r="AF505" i="10"/>
  <c r="AG505" i="10"/>
  <c r="AH505" i="10"/>
  <c r="AI505" i="10"/>
  <c r="AK505" i="10"/>
  <c r="AL561" i="10"/>
  <c r="B509" i="10"/>
  <c r="C509" i="10"/>
  <c r="D509" i="10"/>
  <c r="E509" i="10"/>
  <c r="F509" i="10"/>
  <c r="G509" i="10"/>
  <c r="H509" i="10"/>
  <c r="I509" i="10"/>
  <c r="J509" i="10"/>
  <c r="K509" i="10"/>
  <c r="L509" i="10"/>
  <c r="M509" i="10"/>
  <c r="N509" i="10"/>
  <c r="O509" i="10"/>
  <c r="P509" i="10"/>
  <c r="Q509" i="10"/>
  <c r="R509" i="10"/>
  <c r="S509" i="10"/>
  <c r="T509" i="10"/>
  <c r="U509" i="10"/>
  <c r="V509" i="10"/>
  <c r="W509" i="10"/>
  <c r="X509" i="10"/>
  <c r="Y509" i="10"/>
  <c r="Z509" i="10"/>
  <c r="AA509" i="10"/>
  <c r="AB509" i="10"/>
  <c r="AC509" i="10"/>
  <c r="AD509" i="10"/>
  <c r="AE509" i="10"/>
  <c r="AF509" i="10"/>
  <c r="AG509" i="10"/>
  <c r="AH509" i="10"/>
  <c r="AI509" i="10"/>
  <c r="AK509" i="10"/>
  <c r="AL562" i="10"/>
  <c r="B520" i="10"/>
  <c r="C520" i="10"/>
  <c r="D520" i="10"/>
  <c r="E520" i="10"/>
  <c r="F520" i="10"/>
  <c r="G520" i="10"/>
  <c r="H520" i="10"/>
  <c r="I520" i="10"/>
  <c r="J520" i="10"/>
  <c r="K520" i="10"/>
  <c r="L520" i="10"/>
  <c r="M520" i="10"/>
  <c r="N520" i="10"/>
  <c r="O520" i="10"/>
  <c r="P520" i="10"/>
  <c r="Q520" i="10"/>
  <c r="R520" i="10"/>
  <c r="S520" i="10"/>
  <c r="T520" i="10"/>
  <c r="U520" i="10"/>
  <c r="V520" i="10"/>
  <c r="X520" i="10"/>
  <c r="Y520" i="10"/>
  <c r="Z520" i="10"/>
  <c r="AA520" i="10"/>
  <c r="AB520" i="10"/>
  <c r="AC520" i="10"/>
  <c r="AD520" i="10"/>
  <c r="AE520" i="10"/>
  <c r="AF520" i="10"/>
  <c r="AG520" i="10"/>
  <c r="AH520" i="10"/>
  <c r="AI520" i="10"/>
  <c r="AK520" i="10"/>
  <c r="AL563" i="10"/>
  <c r="B533" i="10"/>
  <c r="C533" i="10"/>
  <c r="D533" i="10"/>
  <c r="E533" i="10"/>
  <c r="F533" i="10"/>
  <c r="G533" i="10"/>
  <c r="H533" i="10"/>
  <c r="I533" i="10"/>
  <c r="J533" i="10"/>
  <c r="K533" i="10"/>
  <c r="L533" i="10"/>
  <c r="M533" i="10"/>
  <c r="N533" i="10"/>
  <c r="O533" i="10"/>
  <c r="P533" i="10"/>
  <c r="Q533" i="10"/>
  <c r="R533" i="10"/>
  <c r="S533" i="10"/>
  <c r="T533" i="10"/>
  <c r="U533" i="10"/>
  <c r="V533" i="10"/>
  <c r="W533" i="10"/>
  <c r="X533" i="10"/>
  <c r="Y533" i="10"/>
  <c r="Z533" i="10"/>
  <c r="AA533" i="10"/>
  <c r="AB533" i="10"/>
  <c r="AC533" i="10"/>
  <c r="AD533" i="10"/>
  <c r="AE533" i="10"/>
  <c r="AF533" i="10"/>
  <c r="AG533" i="10"/>
  <c r="AH533" i="10"/>
  <c r="AI533" i="10"/>
  <c r="AK533" i="10"/>
  <c r="AL564" i="10"/>
  <c r="B541" i="10"/>
  <c r="C541" i="10"/>
  <c r="D541" i="10"/>
  <c r="E541" i="10"/>
  <c r="F541" i="10"/>
  <c r="G541" i="10"/>
  <c r="H541" i="10"/>
  <c r="I541" i="10"/>
  <c r="J541" i="10"/>
  <c r="K541" i="10"/>
  <c r="L541" i="10"/>
  <c r="M541" i="10"/>
  <c r="N541" i="10"/>
  <c r="O541" i="10"/>
  <c r="P541" i="10"/>
  <c r="Q541" i="10"/>
  <c r="R541" i="10"/>
  <c r="S541" i="10"/>
  <c r="T541" i="10"/>
  <c r="U541" i="10"/>
  <c r="V541" i="10"/>
  <c r="W541" i="10"/>
  <c r="X541" i="10"/>
  <c r="Y541" i="10"/>
  <c r="Z541" i="10"/>
  <c r="AA541" i="10"/>
  <c r="AB541" i="10"/>
  <c r="AC541" i="10"/>
  <c r="AD541" i="10"/>
  <c r="AE541" i="10"/>
  <c r="AF541" i="10"/>
  <c r="AG541" i="10"/>
  <c r="AH541" i="10"/>
  <c r="AI541" i="10"/>
  <c r="AK541" i="10"/>
  <c r="B545" i="10"/>
  <c r="C545" i="10"/>
  <c r="D545" i="10"/>
  <c r="E545" i="10"/>
  <c r="F545" i="10"/>
  <c r="G545" i="10"/>
  <c r="H545" i="10"/>
  <c r="I545" i="10"/>
  <c r="J545" i="10"/>
  <c r="K545" i="10"/>
  <c r="L545" i="10"/>
  <c r="M545" i="10"/>
  <c r="N545" i="10"/>
  <c r="O545" i="10"/>
  <c r="P545" i="10"/>
  <c r="Q545" i="10"/>
  <c r="R545" i="10"/>
  <c r="S545" i="10"/>
  <c r="T545" i="10"/>
  <c r="U545" i="10"/>
  <c r="V545" i="10"/>
  <c r="W545" i="10"/>
  <c r="X545" i="10"/>
  <c r="Y545" i="10"/>
  <c r="Z545" i="10"/>
  <c r="AA545" i="10"/>
  <c r="AB545" i="10"/>
  <c r="AC545" i="10"/>
  <c r="AD545" i="10"/>
  <c r="AE545" i="10"/>
  <c r="AF545" i="10"/>
  <c r="AG545" i="10"/>
  <c r="AH545" i="10"/>
  <c r="AI545" i="10"/>
  <c r="AK545" i="10"/>
  <c r="B551" i="10"/>
  <c r="C551" i="10"/>
  <c r="D551" i="10"/>
  <c r="E551" i="10"/>
  <c r="F551" i="10"/>
  <c r="G551" i="10"/>
  <c r="H551" i="10"/>
  <c r="I551" i="10"/>
  <c r="J551" i="10"/>
  <c r="K551" i="10"/>
  <c r="L551" i="10"/>
  <c r="M551" i="10"/>
  <c r="N551" i="10"/>
  <c r="O551" i="10"/>
  <c r="P551" i="10"/>
  <c r="Q551" i="10"/>
  <c r="R551" i="10"/>
  <c r="S551" i="10"/>
  <c r="T551" i="10"/>
  <c r="U551" i="10"/>
  <c r="V551" i="10"/>
  <c r="X551" i="10"/>
  <c r="Y551" i="10"/>
  <c r="Z551" i="10"/>
  <c r="AA551" i="10"/>
  <c r="AB551" i="10"/>
  <c r="AC551" i="10"/>
  <c r="AD551" i="10"/>
  <c r="AE551" i="10"/>
  <c r="AF551" i="10"/>
  <c r="AG551" i="10"/>
  <c r="AH551" i="10"/>
  <c r="AI551" i="10"/>
  <c r="AK551" i="10"/>
  <c r="B553" i="10"/>
  <c r="C553" i="10"/>
  <c r="D553" i="10"/>
  <c r="E553" i="10"/>
  <c r="F553" i="10"/>
  <c r="G553" i="10"/>
  <c r="H553" i="10"/>
  <c r="I553" i="10"/>
  <c r="J553" i="10"/>
  <c r="K553" i="10"/>
  <c r="L553" i="10"/>
  <c r="M553" i="10"/>
  <c r="N553" i="10"/>
  <c r="O553" i="10"/>
  <c r="P553" i="10"/>
  <c r="Q553" i="10"/>
  <c r="R553" i="10"/>
  <c r="S553" i="10"/>
  <c r="T553" i="10"/>
  <c r="U553" i="10"/>
  <c r="V553" i="10"/>
  <c r="W553" i="10"/>
  <c r="X553" i="10"/>
  <c r="Y553" i="10"/>
  <c r="Z553" i="10"/>
  <c r="AA553" i="10"/>
  <c r="AB553" i="10"/>
  <c r="AC553" i="10"/>
  <c r="AD553" i="10"/>
  <c r="AE553" i="10"/>
  <c r="AF553" i="10"/>
  <c r="AG553" i="10"/>
  <c r="AH553" i="10"/>
  <c r="AI553" i="10"/>
  <c r="AK553"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K27" i="10"/>
  <c r="AL515" i="10"/>
  <c r="B27"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K8" i="10"/>
  <c r="AL407"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K9" i="10"/>
  <c r="AL408"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K11" i="10"/>
  <c r="AL409"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K13" i="10"/>
  <c r="AL410"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K12" i="10"/>
  <c r="AL411"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K15" i="10"/>
  <c r="AL412"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K16" i="10"/>
  <c r="AL413"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K17" i="10"/>
  <c r="AL414"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K19" i="10"/>
  <c r="AL415"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K20" i="10"/>
  <c r="AL416" i="10"/>
  <c r="B24"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AC24" i="10"/>
  <c r="AD24" i="10"/>
  <c r="AE24" i="10"/>
  <c r="AF24" i="10"/>
  <c r="AG24" i="10"/>
  <c r="AH24" i="10"/>
  <c r="AI24" i="10"/>
  <c r="AK24" i="10"/>
  <c r="AL417" i="10"/>
  <c r="B26"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K26" i="10"/>
  <c r="AL418" i="10"/>
  <c r="B28"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K28" i="10"/>
  <c r="AL419"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K33" i="10"/>
  <c r="AL420" i="10"/>
  <c r="B42"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K42" i="10"/>
  <c r="AL421" i="10"/>
  <c r="B43"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K43" i="10"/>
  <c r="AL422" i="10"/>
  <c r="B46"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K46" i="10"/>
  <c r="AL423" i="10"/>
  <c r="B52"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K52" i="10"/>
  <c r="AL424" i="10"/>
  <c r="B53"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K53" i="10"/>
  <c r="AL425" i="10"/>
  <c r="B73" i="10"/>
  <c r="C73" i="10"/>
  <c r="D73" i="10"/>
  <c r="E73" i="10"/>
  <c r="F73" i="10"/>
  <c r="G73" i="10"/>
  <c r="H73" i="10"/>
  <c r="I73" i="10"/>
  <c r="J73" i="10"/>
  <c r="K73" i="10"/>
  <c r="L73" i="10"/>
  <c r="M73" i="10"/>
  <c r="N73" i="10"/>
  <c r="O73" i="10"/>
  <c r="P73" i="10"/>
  <c r="Q73" i="10"/>
  <c r="R73" i="10"/>
  <c r="S73" i="10"/>
  <c r="T73" i="10"/>
  <c r="U73" i="10"/>
  <c r="V73" i="10"/>
  <c r="W73" i="10"/>
  <c r="X73" i="10"/>
  <c r="Y73" i="10"/>
  <c r="Z73" i="10"/>
  <c r="AA73" i="10"/>
  <c r="AB73" i="10"/>
  <c r="AC73" i="10"/>
  <c r="AD73" i="10"/>
  <c r="AE73" i="10"/>
  <c r="AF73" i="10"/>
  <c r="AG73" i="10"/>
  <c r="AH73" i="10"/>
  <c r="AI73" i="10"/>
  <c r="AK73" i="10"/>
  <c r="AL426" i="10"/>
  <c r="B54"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K54" i="10"/>
  <c r="AL427" i="10"/>
  <c r="B60" i="10"/>
  <c r="C60" i="10"/>
  <c r="D60" i="10"/>
  <c r="E60" i="10"/>
  <c r="F60" i="10"/>
  <c r="G60" i="10"/>
  <c r="H60" i="10"/>
  <c r="I60" i="10"/>
  <c r="J60" i="10"/>
  <c r="K60" i="10"/>
  <c r="L60" i="10"/>
  <c r="M60" i="10"/>
  <c r="N60" i="10"/>
  <c r="O60" i="10"/>
  <c r="P60" i="10"/>
  <c r="Q60" i="10"/>
  <c r="R60" i="10"/>
  <c r="S60" i="10"/>
  <c r="T60" i="10"/>
  <c r="U60" i="10"/>
  <c r="V60" i="10"/>
  <c r="W60" i="10"/>
  <c r="X60" i="10"/>
  <c r="Y60" i="10"/>
  <c r="Z60" i="10"/>
  <c r="AA60" i="10"/>
  <c r="AB60" i="10"/>
  <c r="AC60" i="10"/>
  <c r="AD60" i="10"/>
  <c r="AE60" i="10"/>
  <c r="AF60" i="10"/>
  <c r="AG60" i="10"/>
  <c r="AH60" i="10"/>
  <c r="AI60" i="10"/>
  <c r="AK60" i="10"/>
  <c r="AL428" i="10"/>
  <c r="B65" i="10"/>
  <c r="C65" i="10"/>
  <c r="D65" i="10"/>
  <c r="E65" i="10"/>
  <c r="F65" i="10"/>
  <c r="G65" i="10"/>
  <c r="H65" i="10"/>
  <c r="I65" i="10"/>
  <c r="J65" i="10"/>
  <c r="K65" i="10"/>
  <c r="L65" i="10"/>
  <c r="M65" i="10"/>
  <c r="N65" i="10"/>
  <c r="O65" i="10"/>
  <c r="P65" i="10"/>
  <c r="Q65" i="10"/>
  <c r="R65" i="10"/>
  <c r="S65" i="10"/>
  <c r="T65" i="10"/>
  <c r="U65" i="10"/>
  <c r="V65" i="10"/>
  <c r="W65" i="10"/>
  <c r="X65" i="10"/>
  <c r="Y65" i="10"/>
  <c r="Z65" i="10"/>
  <c r="AA65" i="10"/>
  <c r="AB65" i="10"/>
  <c r="AC65" i="10"/>
  <c r="AD65" i="10"/>
  <c r="AE65" i="10"/>
  <c r="AF65" i="10"/>
  <c r="AG65" i="10"/>
  <c r="AH65" i="10"/>
  <c r="AI65" i="10"/>
  <c r="AK65" i="10"/>
  <c r="AL429" i="10"/>
  <c r="B68" i="10"/>
  <c r="C68" i="10"/>
  <c r="D68" i="10"/>
  <c r="E68" i="10"/>
  <c r="F68" i="10"/>
  <c r="G68" i="10"/>
  <c r="H68" i="10"/>
  <c r="I68" i="10"/>
  <c r="J68" i="10"/>
  <c r="K68" i="10"/>
  <c r="L68" i="10"/>
  <c r="M68" i="10"/>
  <c r="N68" i="10"/>
  <c r="O68" i="10"/>
  <c r="P68" i="10"/>
  <c r="Q68" i="10"/>
  <c r="R68" i="10"/>
  <c r="S68" i="10"/>
  <c r="T68" i="10"/>
  <c r="U68" i="10"/>
  <c r="V68" i="10"/>
  <c r="W68" i="10"/>
  <c r="X68" i="10"/>
  <c r="Y68" i="10"/>
  <c r="Z68" i="10"/>
  <c r="AA68" i="10"/>
  <c r="AB68" i="10"/>
  <c r="AC68" i="10"/>
  <c r="AD68" i="10"/>
  <c r="AE68" i="10"/>
  <c r="AF68" i="10"/>
  <c r="AG68" i="10"/>
  <c r="AH68" i="10"/>
  <c r="AI68" i="10"/>
  <c r="AK68" i="10"/>
  <c r="AL430" i="10"/>
  <c r="B78" i="10"/>
  <c r="C78" i="10"/>
  <c r="D78" i="10"/>
  <c r="E78" i="10"/>
  <c r="F78" i="10"/>
  <c r="G78" i="10"/>
  <c r="H78" i="10"/>
  <c r="I78" i="10"/>
  <c r="J78" i="10"/>
  <c r="K78" i="10"/>
  <c r="L78" i="10"/>
  <c r="M78" i="10"/>
  <c r="N78" i="10"/>
  <c r="O78" i="10"/>
  <c r="P78" i="10"/>
  <c r="Q78" i="10"/>
  <c r="R78" i="10"/>
  <c r="S78" i="10"/>
  <c r="T78" i="10"/>
  <c r="U78" i="10"/>
  <c r="V78" i="10"/>
  <c r="W78" i="10"/>
  <c r="X78" i="10"/>
  <c r="Y78" i="10"/>
  <c r="Z78" i="10"/>
  <c r="AA78" i="10"/>
  <c r="AB78" i="10"/>
  <c r="AC78" i="10"/>
  <c r="AD78" i="10"/>
  <c r="AE78" i="10"/>
  <c r="AF78" i="10"/>
  <c r="AG78" i="10"/>
  <c r="AH78" i="10"/>
  <c r="AI78" i="10"/>
  <c r="AK78" i="10"/>
  <c r="AL431" i="10"/>
  <c r="B84" i="10"/>
  <c r="C84" i="10"/>
  <c r="D84" i="10"/>
  <c r="E84" i="10"/>
  <c r="F84" i="10"/>
  <c r="G84" i="10"/>
  <c r="H84" i="10"/>
  <c r="I84" i="10"/>
  <c r="J84" i="10"/>
  <c r="K84" i="10"/>
  <c r="L84" i="10"/>
  <c r="M84" i="10"/>
  <c r="N84" i="10"/>
  <c r="O84" i="10"/>
  <c r="P84" i="10"/>
  <c r="Q84" i="10"/>
  <c r="R84" i="10"/>
  <c r="S84" i="10"/>
  <c r="T84" i="10"/>
  <c r="U84" i="10"/>
  <c r="V84" i="10"/>
  <c r="W84" i="10"/>
  <c r="X84" i="10"/>
  <c r="Y84" i="10"/>
  <c r="Z84" i="10"/>
  <c r="AA84" i="10"/>
  <c r="AB84" i="10"/>
  <c r="AC84" i="10"/>
  <c r="AD84" i="10"/>
  <c r="AE84" i="10"/>
  <c r="AF84" i="10"/>
  <c r="AG84" i="10"/>
  <c r="AH84" i="10"/>
  <c r="AI84" i="10"/>
  <c r="AK84" i="10"/>
  <c r="AL432" i="10"/>
  <c r="B85" i="10"/>
  <c r="C85" i="10"/>
  <c r="D85" i="10"/>
  <c r="E85" i="10"/>
  <c r="F85" i="10"/>
  <c r="G85" i="10"/>
  <c r="H85" i="10"/>
  <c r="I85" i="10"/>
  <c r="J85" i="10"/>
  <c r="K85" i="10"/>
  <c r="L85" i="10"/>
  <c r="M85" i="10"/>
  <c r="N85" i="10"/>
  <c r="O85" i="10"/>
  <c r="P85" i="10"/>
  <c r="Q85" i="10"/>
  <c r="R85" i="10"/>
  <c r="S85" i="10"/>
  <c r="T85" i="10"/>
  <c r="U85" i="10"/>
  <c r="V85" i="10"/>
  <c r="W85" i="10"/>
  <c r="X85" i="10"/>
  <c r="Y85" i="10"/>
  <c r="Z85" i="10"/>
  <c r="AA85" i="10"/>
  <c r="AB85" i="10"/>
  <c r="AC85" i="10"/>
  <c r="AD85" i="10"/>
  <c r="AE85" i="10"/>
  <c r="AF85" i="10"/>
  <c r="AG85" i="10"/>
  <c r="AH85" i="10"/>
  <c r="AI85" i="10"/>
  <c r="AK85" i="10"/>
  <c r="AL433" i="10"/>
  <c r="B88" i="10"/>
  <c r="C88" i="10"/>
  <c r="D88" i="10"/>
  <c r="E88" i="10"/>
  <c r="F88" i="10"/>
  <c r="G88" i="10"/>
  <c r="H88" i="10"/>
  <c r="I88" i="10"/>
  <c r="J88" i="10"/>
  <c r="K88" i="10"/>
  <c r="L88" i="10"/>
  <c r="M88" i="10"/>
  <c r="N88" i="10"/>
  <c r="O88" i="10"/>
  <c r="P88" i="10"/>
  <c r="Q88" i="10"/>
  <c r="R88" i="10"/>
  <c r="S88" i="10"/>
  <c r="T88" i="10"/>
  <c r="U88" i="10"/>
  <c r="V88" i="10"/>
  <c r="W88" i="10"/>
  <c r="X88" i="10"/>
  <c r="Y88" i="10"/>
  <c r="Z88" i="10"/>
  <c r="AA88" i="10"/>
  <c r="AB88" i="10"/>
  <c r="AC88" i="10"/>
  <c r="AD88" i="10"/>
  <c r="AE88" i="10"/>
  <c r="AF88" i="10"/>
  <c r="AG88" i="10"/>
  <c r="AH88" i="10"/>
  <c r="AI88" i="10"/>
  <c r="AK88" i="10"/>
  <c r="AL434" i="10"/>
  <c r="B77" i="10"/>
  <c r="C77" i="10"/>
  <c r="D77" i="10"/>
  <c r="E77" i="10"/>
  <c r="F77" i="10"/>
  <c r="G77" i="10"/>
  <c r="H77" i="10"/>
  <c r="I77" i="10"/>
  <c r="J77" i="10"/>
  <c r="K77" i="10"/>
  <c r="L77" i="10"/>
  <c r="M77" i="10"/>
  <c r="N77" i="10"/>
  <c r="O77" i="10"/>
  <c r="P77" i="10"/>
  <c r="Q77" i="10"/>
  <c r="R77" i="10"/>
  <c r="S77" i="10"/>
  <c r="T77" i="10"/>
  <c r="U77" i="10"/>
  <c r="V77" i="10"/>
  <c r="W77" i="10"/>
  <c r="X77" i="10"/>
  <c r="Y77" i="10"/>
  <c r="Z77" i="10"/>
  <c r="AA77" i="10"/>
  <c r="AB77" i="10"/>
  <c r="AC77" i="10"/>
  <c r="AD77" i="10"/>
  <c r="AE77" i="10"/>
  <c r="AF77" i="10"/>
  <c r="AG77" i="10"/>
  <c r="AH77" i="10"/>
  <c r="AI77" i="10"/>
  <c r="AK77" i="10"/>
  <c r="AL435" i="10"/>
  <c r="B99" i="10"/>
  <c r="C99" i="10"/>
  <c r="D99" i="10"/>
  <c r="E99" i="10"/>
  <c r="F99" i="10"/>
  <c r="G99" i="10"/>
  <c r="H99" i="10"/>
  <c r="I99" i="10"/>
  <c r="J99" i="10"/>
  <c r="K99" i="10"/>
  <c r="L99" i="10"/>
  <c r="M99" i="10"/>
  <c r="N99" i="10"/>
  <c r="O99" i="10"/>
  <c r="P99" i="10"/>
  <c r="Q99" i="10"/>
  <c r="R99" i="10"/>
  <c r="S99" i="10"/>
  <c r="T99" i="10"/>
  <c r="U99" i="10"/>
  <c r="V99" i="10"/>
  <c r="W99" i="10"/>
  <c r="X99" i="10"/>
  <c r="Y99" i="10"/>
  <c r="Z99" i="10"/>
  <c r="AA99" i="10"/>
  <c r="AB99" i="10"/>
  <c r="AC99" i="10"/>
  <c r="AD99" i="10"/>
  <c r="AE99" i="10"/>
  <c r="AF99" i="10"/>
  <c r="AG99" i="10"/>
  <c r="AH99" i="10"/>
  <c r="AI99" i="10"/>
  <c r="AK99" i="10"/>
  <c r="AL436" i="10"/>
  <c r="B104" i="10"/>
  <c r="C104" i="10"/>
  <c r="D104" i="10"/>
  <c r="E104" i="10"/>
  <c r="F104" i="10"/>
  <c r="G104" i="10"/>
  <c r="H104" i="10"/>
  <c r="I104" i="10"/>
  <c r="J104" i="10"/>
  <c r="K104" i="10"/>
  <c r="L104" i="10"/>
  <c r="M104" i="10"/>
  <c r="N104" i="10"/>
  <c r="O104" i="10"/>
  <c r="P104" i="10"/>
  <c r="Q104" i="10"/>
  <c r="R104" i="10"/>
  <c r="S104" i="10"/>
  <c r="T104" i="10"/>
  <c r="U104" i="10"/>
  <c r="V104" i="10"/>
  <c r="W104" i="10"/>
  <c r="X104" i="10"/>
  <c r="Y104" i="10"/>
  <c r="Z104" i="10"/>
  <c r="AA104" i="10"/>
  <c r="AB104" i="10"/>
  <c r="AC104" i="10"/>
  <c r="AD104" i="10"/>
  <c r="AE104" i="10"/>
  <c r="AF104" i="10"/>
  <c r="AG104" i="10"/>
  <c r="AH104" i="10"/>
  <c r="AI104" i="10"/>
  <c r="AK104" i="10"/>
  <c r="AL437" i="10"/>
  <c r="B109" i="10"/>
  <c r="C109" i="10"/>
  <c r="D109" i="10"/>
  <c r="E109" i="10"/>
  <c r="F109" i="10"/>
  <c r="G109" i="10"/>
  <c r="H109" i="10"/>
  <c r="I109" i="10"/>
  <c r="J109" i="10"/>
  <c r="K109" i="10"/>
  <c r="L109" i="10"/>
  <c r="M109" i="10"/>
  <c r="N109" i="10"/>
  <c r="O109" i="10"/>
  <c r="P109" i="10"/>
  <c r="Q109" i="10"/>
  <c r="R109" i="10"/>
  <c r="S109" i="10"/>
  <c r="T109" i="10"/>
  <c r="U109" i="10"/>
  <c r="V109" i="10"/>
  <c r="W109" i="10"/>
  <c r="X109" i="10"/>
  <c r="Y109" i="10"/>
  <c r="Z109" i="10"/>
  <c r="AA109" i="10"/>
  <c r="AB109" i="10"/>
  <c r="AC109" i="10"/>
  <c r="AD109" i="10"/>
  <c r="AE109" i="10"/>
  <c r="AF109" i="10"/>
  <c r="AG109" i="10"/>
  <c r="AH109" i="10"/>
  <c r="AI109" i="10"/>
  <c r="AK109" i="10"/>
  <c r="AL438" i="10"/>
  <c r="B114" i="10"/>
  <c r="C114" i="10"/>
  <c r="D114" i="10"/>
  <c r="E114" i="10"/>
  <c r="F114" i="10"/>
  <c r="G114" i="10"/>
  <c r="H114" i="10"/>
  <c r="I114" i="10"/>
  <c r="J114" i="10"/>
  <c r="K114" i="10"/>
  <c r="L114" i="10"/>
  <c r="M114" i="10"/>
  <c r="N114" i="10"/>
  <c r="O114" i="10"/>
  <c r="P114" i="10"/>
  <c r="Q114" i="10"/>
  <c r="R114" i="10"/>
  <c r="S114" i="10"/>
  <c r="T114" i="10"/>
  <c r="U114" i="10"/>
  <c r="V114" i="10"/>
  <c r="W114" i="10"/>
  <c r="X114" i="10"/>
  <c r="Y114" i="10"/>
  <c r="Z114" i="10"/>
  <c r="AA114" i="10"/>
  <c r="AB114" i="10"/>
  <c r="AC114" i="10"/>
  <c r="AD114" i="10"/>
  <c r="AE114" i="10"/>
  <c r="AF114" i="10"/>
  <c r="AG114" i="10"/>
  <c r="AH114" i="10"/>
  <c r="AI114" i="10"/>
  <c r="AK114" i="10"/>
  <c r="AL439" i="10"/>
  <c r="B115" i="10"/>
  <c r="C115" i="10"/>
  <c r="D115" i="10"/>
  <c r="E115" i="10"/>
  <c r="F115" i="10"/>
  <c r="G115" i="10"/>
  <c r="H115" i="10"/>
  <c r="I115" i="10"/>
  <c r="J115" i="10"/>
  <c r="K115" i="10"/>
  <c r="L115" i="10"/>
  <c r="M115" i="10"/>
  <c r="N115" i="10"/>
  <c r="O115" i="10"/>
  <c r="P115" i="10"/>
  <c r="Q115" i="10"/>
  <c r="R115" i="10"/>
  <c r="S115" i="10"/>
  <c r="T115" i="10"/>
  <c r="U115" i="10"/>
  <c r="V115" i="10"/>
  <c r="W115" i="10"/>
  <c r="X115" i="10"/>
  <c r="Y115" i="10"/>
  <c r="Z115" i="10"/>
  <c r="AA115" i="10"/>
  <c r="AB115" i="10"/>
  <c r="AC115" i="10"/>
  <c r="AD115" i="10"/>
  <c r="AE115" i="10"/>
  <c r="AF115" i="10"/>
  <c r="AG115" i="10"/>
  <c r="AH115" i="10"/>
  <c r="AI115" i="10"/>
  <c r="AK115" i="10"/>
  <c r="AL440" i="10"/>
  <c r="B120" i="10"/>
  <c r="C120" i="10"/>
  <c r="D120" i="10"/>
  <c r="E120" i="10"/>
  <c r="F120" i="10"/>
  <c r="G120" i="10"/>
  <c r="H120" i="10"/>
  <c r="I120" i="10"/>
  <c r="J120" i="10"/>
  <c r="K120" i="10"/>
  <c r="L120" i="10"/>
  <c r="M120" i="10"/>
  <c r="N120" i="10"/>
  <c r="O120" i="10"/>
  <c r="P120" i="10"/>
  <c r="Q120" i="10"/>
  <c r="R120" i="10"/>
  <c r="S120" i="10"/>
  <c r="T120" i="10"/>
  <c r="U120" i="10"/>
  <c r="V120" i="10"/>
  <c r="W120" i="10"/>
  <c r="X120" i="10"/>
  <c r="Y120" i="10"/>
  <c r="Z120" i="10"/>
  <c r="AA120" i="10"/>
  <c r="AB120" i="10"/>
  <c r="AC120" i="10"/>
  <c r="AD120" i="10"/>
  <c r="AE120" i="10"/>
  <c r="AF120" i="10"/>
  <c r="AG120" i="10"/>
  <c r="AH120" i="10"/>
  <c r="AI120" i="10"/>
  <c r="AK120" i="10"/>
  <c r="AL441" i="10"/>
  <c r="B127" i="10"/>
  <c r="C127" i="10"/>
  <c r="D127" i="10"/>
  <c r="E127" i="10"/>
  <c r="F127" i="10"/>
  <c r="G127" i="10"/>
  <c r="H127" i="10"/>
  <c r="I127" i="10"/>
  <c r="J127" i="10"/>
  <c r="K127" i="10"/>
  <c r="L127" i="10"/>
  <c r="M127" i="10"/>
  <c r="N127" i="10"/>
  <c r="O127" i="10"/>
  <c r="P127" i="10"/>
  <c r="Q127" i="10"/>
  <c r="R127" i="10"/>
  <c r="S127" i="10"/>
  <c r="T127" i="10"/>
  <c r="U127" i="10"/>
  <c r="V127" i="10"/>
  <c r="W127" i="10"/>
  <c r="X127" i="10"/>
  <c r="Y127" i="10"/>
  <c r="Z127" i="10"/>
  <c r="AA127" i="10"/>
  <c r="AB127" i="10"/>
  <c r="AC127" i="10"/>
  <c r="AD127" i="10"/>
  <c r="AE127" i="10"/>
  <c r="AF127" i="10"/>
  <c r="AG127" i="10"/>
  <c r="AH127" i="10"/>
  <c r="AI127" i="10"/>
  <c r="AK127" i="10"/>
  <c r="AL442" i="10"/>
  <c r="B128" i="10"/>
  <c r="C128" i="10"/>
  <c r="D128" i="10"/>
  <c r="E128" i="10"/>
  <c r="F128" i="10"/>
  <c r="G128" i="10"/>
  <c r="H128" i="10"/>
  <c r="I128" i="10"/>
  <c r="J128" i="10"/>
  <c r="K128" i="10"/>
  <c r="L128" i="10"/>
  <c r="M128" i="10"/>
  <c r="N128" i="10"/>
  <c r="O128" i="10"/>
  <c r="P128" i="10"/>
  <c r="Q128" i="10"/>
  <c r="R128" i="10"/>
  <c r="S128" i="10"/>
  <c r="T128" i="10"/>
  <c r="U128" i="10"/>
  <c r="V128" i="10"/>
  <c r="W128" i="10"/>
  <c r="X128" i="10"/>
  <c r="Y128" i="10"/>
  <c r="Z128" i="10"/>
  <c r="AA128" i="10"/>
  <c r="AB128" i="10"/>
  <c r="AC128" i="10"/>
  <c r="AD128" i="10"/>
  <c r="AE128" i="10"/>
  <c r="AF128" i="10"/>
  <c r="AG128" i="10"/>
  <c r="AH128" i="10"/>
  <c r="AI128" i="10"/>
  <c r="AK128" i="10"/>
  <c r="AL443" i="10"/>
  <c r="B135" i="10"/>
  <c r="C135" i="10"/>
  <c r="D135" i="10"/>
  <c r="E135" i="10"/>
  <c r="F135" i="10"/>
  <c r="G135" i="10"/>
  <c r="H135" i="10"/>
  <c r="I135" i="10"/>
  <c r="J135" i="10"/>
  <c r="K135" i="10"/>
  <c r="L135" i="10"/>
  <c r="M135" i="10"/>
  <c r="N135" i="10"/>
  <c r="O135" i="10"/>
  <c r="P135" i="10"/>
  <c r="Q135" i="10"/>
  <c r="R135" i="10"/>
  <c r="S135" i="10"/>
  <c r="T135" i="10"/>
  <c r="U135" i="10"/>
  <c r="V135" i="10"/>
  <c r="W135" i="10"/>
  <c r="X135" i="10"/>
  <c r="Y135" i="10"/>
  <c r="Z135" i="10"/>
  <c r="AA135" i="10"/>
  <c r="AB135" i="10"/>
  <c r="AC135" i="10"/>
  <c r="AD135" i="10"/>
  <c r="AE135" i="10"/>
  <c r="AF135" i="10"/>
  <c r="AG135" i="10"/>
  <c r="AH135" i="10"/>
  <c r="AI135" i="10"/>
  <c r="AK135" i="10"/>
  <c r="AL444" i="10"/>
  <c r="B142" i="10"/>
  <c r="C142" i="10"/>
  <c r="D142" i="10"/>
  <c r="E142" i="10"/>
  <c r="F142" i="10"/>
  <c r="G142" i="10"/>
  <c r="H142" i="10"/>
  <c r="I142" i="10"/>
  <c r="J142" i="10"/>
  <c r="K142" i="10"/>
  <c r="L142" i="10"/>
  <c r="M142" i="10"/>
  <c r="N142" i="10"/>
  <c r="O142" i="10"/>
  <c r="P142" i="10"/>
  <c r="Q142" i="10"/>
  <c r="R142" i="10"/>
  <c r="S142" i="10"/>
  <c r="T142" i="10"/>
  <c r="U142" i="10"/>
  <c r="V142" i="10"/>
  <c r="W142" i="10"/>
  <c r="X142" i="10"/>
  <c r="Y142" i="10"/>
  <c r="Z142" i="10"/>
  <c r="AA142" i="10"/>
  <c r="AB142" i="10"/>
  <c r="AC142" i="10"/>
  <c r="AD142" i="10"/>
  <c r="AE142" i="10"/>
  <c r="AF142" i="10"/>
  <c r="AG142" i="10"/>
  <c r="AH142" i="10"/>
  <c r="AI142" i="10"/>
  <c r="AK142" i="10"/>
  <c r="AL445" i="10"/>
  <c r="B145" i="10"/>
  <c r="C145" i="10"/>
  <c r="D145" i="10"/>
  <c r="E145" i="10"/>
  <c r="F145" i="10"/>
  <c r="G145" i="10"/>
  <c r="H145" i="10"/>
  <c r="I145" i="10"/>
  <c r="J145" i="10"/>
  <c r="K145" i="10"/>
  <c r="L145" i="10"/>
  <c r="M145" i="10"/>
  <c r="N145" i="10"/>
  <c r="O145" i="10"/>
  <c r="P145" i="10"/>
  <c r="Q145" i="10"/>
  <c r="R145" i="10"/>
  <c r="S145" i="10"/>
  <c r="T145" i="10"/>
  <c r="U145" i="10"/>
  <c r="V145" i="10"/>
  <c r="W145" i="10"/>
  <c r="X145" i="10"/>
  <c r="Y145" i="10"/>
  <c r="Z145" i="10"/>
  <c r="AA145" i="10"/>
  <c r="AB145" i="10"/>
  <c r="AC145" i="10"/>
  <c r="AD145" i="10"/>
  <c r="AE145" i="10"/>
  <c r="AF145" i="10"/>
  <c r="AG145" i="10"/>
  <c r="AH145" i="10"/>
  <c r="AI145" i="10"/>
  <c r="AK145" i="10"/>
  <c r="AL446" i="10"/>
  <c r="B156" i="10"/>
  <c r="C156" i="10"/>
  <c r="D156" i="10"/>
  <c r="E156" i="10"/>
  <c r="F156" i="10"/>
  <c r="G156" i="10"/>
  <c r="H156" i="10"/>
  <c r="I156" i="10"/>
  <c r="J156" i="10"/>
  <c r="K156" i="10"/>
  <c r="L156" i="10"/>
  <c r="M156" i="10"/>
  <c r="N156" i="10"/>
  <c r="O156" i="10"/>
  <c r="P156" i="10"/>
  <c r="Q156" i="10"/>
  <c r="R156" i="10"/>
  <c r="S156" i="10"/>
  <c r="T156" i="10"/>
  <c r="U156" i="10"/>
  <c r="V156" i="10"/>
  <c r="W156" i="10"/>
  <c r="X156" i="10"/>
  <c r="Y156" i="10"/>
  <c r="Z156" i="10"/>
  <c r="AA156" i="10"/>
  <c r="AB156" i="10"/>
  <c r="AC156" i="10"/>
  <c r="AD156" i="10"/>
  <c r="AE156" i="10"/>
  <c r="AF156" i="10"/>
  <c r="AG156" i="10"/>
  <c r="AH156" i="10"/>
  <c r="AI156" i="10"/>
  <c r="AK156" i="10"/>
  <c r="AL447" i="10"/>
  <c r="B153" i="10"/>
  <c r="C153" i="10"/>
  <c r="D153" i="10"/>
  <c r="E153" i="10"/>
  <c r="F153" i="10"/>
  <c r="G153" i="10"/>
  <c r="H153" i="10"/>
  <c r="I153" i="10"/>
  <c r="J153" i="10"/>
  <c r="K153" i="10"/>
  <c r="L153" i="10"/>
  <c r="M153" i="10"/>
  <c r="N153" i="10"/>
  <c r="O153" i="10"/>
  <c r="P153" i="10"/>
  <c r="Q153" i="10"/>
  <c r="R153" i="10"/>
  <c r="S153" i="10"/>
  <c r="T153" i="10"/>
  <c r="U153" i="10"/>
  <c r="V153" i="10"/>
  <c r="W153" i="10"/>
  <c r="X153" i="10"/>
  <c r="Y153" i="10"/>
  <c r="Z153" i="10"/>
  <c r="AA153" i="10"/>
  <c r="AB153" i="10"/>
  <c r="AC153" i="10"/>
  <c r="AD153" i="10"/>
  <c r="AE153" i="10"/>
  <c r="AF153" i="10"/>
  <c r="AG153" i="10"/>
  <c r="AH153" i="10"/>
  <c r="AI153" i="10"/>
  <c r="AK153" i="10"/>
  <c r="AL448" i="10"/>
  <c r="B154" i="10"/>
  <c r="C154" i="10"/>
  <c r="D154" i="10"/>
  <c r="E154" i="10"/>
  <c r="F154" i="10"/>
  <c r="G154" i="10"/>
  <c r="H154" i="10"/>
  <c r="I154" i="10"/>
  <c r="J154" i="10"/>
  <c r="K154" i="10"/>
  <c r="L154" i="10"/>
  <c r="M154" i="10"/>
  <c r="N154" i="10"/>
  <c r="O154" i="10"/>
  <c r="P154" i="10"/>
  <c r="Q154" i="10"/>
  <c r="R154" i="10"/>
  <c r="S154" i="10"/>
  <c r="T154" i="10"/>
  <c r="U154" i="10"/>
  <c r="V154" i="10"/>
  <c r="W154" i="10"/>
  <c r="X154" i="10"/>
  <c r="Y154" i="10"/>
  <c r="Z154" i="10"/>
  <c r="AA154" i="10"/>
  <c r="AB154" i="10"/>
  <c r="AC154" i="10"/>
  <c r="AD154" i="10"/>
  <c r="AE154" i="10"/>
  <c r="AF154" i="10"/>
  <c r="AG154" i="10"/>
  <c r="AH154" i="10"/>
  <c r="AI154" i="10"/>
  <c r="AK154" i="10"/>
  <c r="AL449" i="10"/>
  <c r="B173" i="10"/>
  <c r="C173" i="10"/>
  <c r="D173" i="10"/>
  <c r="E173" i="10"/>
  <c r="F173" i="10"/>
  <c r="G173" i="10"/>
  <c r="H173" i="10"/>
  <c r="I173" i="10"/>
  <c r="J173" i="10"/>
  <c r="K173" i="10"/>
  <c r="L173" i="10"/>
  <c r="M173" i="10"/>
  <c r="N173" i="10"/>
  <c r="O173" i="10"/>
  <c r="P173" i="10"/>
  <c r="Q173" i="10"/>
  <c r="R173" i="10"/>
  <c r="S173" i="10"/>
  <c r="T173" i="10"/>
  <c r="U173" i="10"/>
  <c r="V173" i="10"/>
  <c r="W173" i="10"/>
  <c r="X173" i="10"/>
  <c r="Y173" i="10"/>
  <c r="Z173" i="10"/>
  <c r="AA173" i="10"/>
  <c r="AB173" i="10"/>
  <c r="AC173" i="10"/>
  <c r="AD173" i="10"/>
  <c r="AE173" i="10"/>
  <c r="AF173" i="10"/>
  <c r="AG173" i="10"/>
  <c r="AH173" i="10"/>
  <c r="AI173" i="10"/>
  <c r="AK173" i="10"/>
  <c r="AL450" i="10"/>
  <c r="B168" i="10"/>
  <c r="C168" i="10"/>
  <c r="D168" i="10"/>
  <c r="E168" i="10"/>
  <c r="F168" i="10"/>
  <c r="G168" i="10"/>
  <c r="H168" i="10"/>
  <c r="I168" i="10"/>
  <c r="J168" i="10"/>
  <c r="K168" i="10"/>
  <c r="L168" i="10"/>
  <c r="M168" i="10"/>
  <c r="N168" i="10"/>
  <c r="O168" i="10"/>
  <c r="P168" i="10"/>
  <c r="Q168" i="10"/>
  <c r="R168" i="10"/>
  <c r="S168" i="10"/>
  <c r="T168" i="10"/>
  <c r="U168" i="10"/>
  <c r="V168" i="10"/>
  <c r="W168" i="10"/>
  <c r="X168" i="10"/>
  <c r="Y168" i="10"/>
  <c r="Z168" i="10"/>
  <c r="AA168" i="10"/>
  <c r="AB168" i="10"/>
  <c r="AC168" i="10"/>
  <c r="AD168" i="10"/>
  <c r="AE168" i="10"/>
  <c r="AF168" i="10"/>
  <c r="AG168" i="10"/>
  <c r="AH168" i="10"/>
  <c r="AI168" i="10"/>
  <c r="AK168" i="10"/>
  <c r="AL451" i="10"/>
  <c r="B183" i="10"/>
  <c r="C183" i="10"/>
  <c r="D183" i="10"/>
  <c r="E183" i="10"/>
  <c r="F183" i="10"/>
  <c r="G183" i="10"/>
  <c r="H183" i="10"/>
  <c r="I183" i="10"/>
  <c r="J183" i="10"/>
  <c r="K183" i="10"/>
  <c r="L183" i="10"/>
  <c r="M183" i="10"/>
  <c r="N183" i="10"/>
  <c r="O183" i="10"/>
  <c r="P183" i="10"/>
  <c r="Q183" i="10"/>
  <c r="R183" i="10"/>
  <c r="S183" i="10"/>
  <c r="T183" i="10"/>
  <c r="U183" i="10"/>
  <c r="V183" i="10"/>
  <c r="W183" i="10"/>
  <c r="X183" i="10"/>
  <c r="Y183" i="10"/>
  <c r="Z183" i="10"/>
  <c r="AA183" i="10"/>
  <c r="AB183" i="10"/>
  <c r="AC183" i="10"/>
  <c r="AD183" i="10"/>
  <c r="AE183" i="10"/>
  <c r="AF183" i="10"/>
  <c r="AG183" i="10"/>
  <c r="AH183" i="10"/>
  <c r="AI183" i="10"/>
  <c r="AK183" i="10"/>
  <c r="AL452" i="10"/>
  <c r="B185" i="10"/>
  <c r="C185" i="10"/>
  <c r="D185" i="10"/>
  <c r="E185" i="10"/>
  <c r="F185" i="10"/>
  <c r="G185" i="10"/>
  <c r="H185" i="10"/>
  <c r="I185" i="10"/>
  <c r="J185" i="10"/>
  <c r="K185" i="10"/>
  <c r="L185" i="10"/>
  <c r="M185" i="10"/>
  <c r="N185" i="10"/>
  <c r="O185" i="10"/>
  <c r="P185" i="10"/>
  <c r="Q185" i="10"/>
  <c r="R185" i="10"/>
  <c r="S185" i="10"/>
  <c r="T185" i="10"/>
  <c r="U185" i="10"/>
  <c r="V185" i="10"/>
  <c r="W185" i="10"/>
  <c r="X185" i="10"/>
  <c r="Y185" i="10"/>
  <c r="Z185" i="10"/>
  <c r="AA185" i="10"/>
  <c r="AB185" i="10"/>
  <c r="AC185" i="10"/>
  <c r="AD185" i="10"/>
  <c r="AE185" i="10"/>
  <c r="AF185" i="10"/>
  <c r="AG185" i="10"/>
  <c r="AH185" i="10"/>
  <c r="AI185" i="10"/>
  <c r="AK185" i="10"/>
  <c r="AL453" i="10"/>
  <c r="B190" i="10"/>
  <c r="C190" i="10"/>
  <c r="D190" i="10"/>
  <c r="E190" i="10"/>
  <c r="F190" i="10"/>
  <c r="G190" i="10"/>
  <c r="H190" i="10"/>
  <c r="I190" i="10"/>
  <c r="J190" i="10"/>
  <c r="K190" i="10"/>
  <c r="L190" i="10"/>
  <c r="M190" i="10"/>
  <c r="N190" i="10"/>
  <c r="O190" i="10"/>
  <c r="P190" i="10"/>
  <c r="Q190" i="10"/>
  <c r="R190" i="10"/>
  <c r="S190" i="10"/>
  <c r="T190" i="10"/>
  <c r="U190" i="10"/>
  <c r="V190" i="10"/>
  <c r="W190" i="10"/>
  <c r="X190" i="10"/>
  <c r="Y190" i="10"/>
  <c r="Z190" i="10"/>
  <c r="AA190" i="10"/>
  <c r="AB190" i="10"/>
  <c r="AC190" i="10"/>
  <c r="AD190" i="10"/>
  <c r="AE190" i="10"/>
  <c r="AF190" i="10"/>
  <c r="AG190" i="10"/>
  <c r="AH190" i="10"/>
  <c r="AI190" i="10"/>
  <c r="AK190" i="10"/>
  <c r="AL454" i="10"/>
  <c r="B199" i="10"/>
  <c r="C199" i="10"/>
  <c r="D199" i="10"/>
  <c r="E199" i="10"/>
  <c r="F199" i="10"/>
  <c r="G199" i="10"/>
  <c r="H199" i="10"/>
  <c r="I199" i="10"/>
  <c r="J199" i="10"/>
  <c r="K199" i="10"/>
  <c r="L199" i="10"/>
  <c r="M199" i="10"/>
  <c r="N199" i="10"/>
  <c r="O199" i="10"/>
  <c r="P199" i="10"/>
  <c r="Q199" i="10"/>
  <c r="R199" i="10"/>
  <c r="S199" i="10"/>
  <c r="T199" i="10"/>
  <c r="U199" i="10"/>
  <c r="V199" i="10"/>
  <c r="W199" i="10"/>
  <c r="X199" i="10"/>
  <c r="Y199" i="10"/>
  <c r="Z199" i="10"/>
  <c r="AA199" i="10"/>
  <c r="AB199" i="10"/>
  <c r="AC199" i="10"/>
  <c r="AD199" i="10"/>
  <c r="AE199" i="10"/>
  <c r="AF199" i="10"/>
  <c r="AG199" i="10"/>
  <c r="AH199" i="10"/>
  <c r="AI199" i="10"/>
  <c r="AK199" i="10"/>
  <c r="AL455" i="10"/>
  <c r="B207" i="10"/>
  <c r="C207" i="10"/>
  <c r="D207" i="10"/>
  <c r="E207" i="10"/>
  <c r="F207" i="10"/>
  <c r="G207" i="10"/>
  <c r="H207" i="10"/>
  <c r="I207" i="10"/>
  <c r="J207" i="10"/>
  <c r="K207" i="10"/>
  <c r="L207" i="10"/>
  <c r="M207" i="10"/>
  <c r="N207" i="10"/>
  <c r="O207" i="10"/>
  <c r="P207" i="10"/>
  <c r="Q207" i="10"/>
  <c r="R207" i="10"/>
  <c r="S207" i="10"/>
  <c r="T207" i="10"/>
  <c r="U207" i="10"/>
  <c r="V207" i="10"/>
  <c r="W207" i="10"/>
  <c r="X207" i="10"/>
  <c r="Y207" i="10"/>
  <c r="Z207" i="10"/>
  <c r="AA207" i="10"/>
  <c r="AB207" i="10"/>
  <c r="AC207" i="10"/>
  <c r="AD207" i="10"/>
  <c r="AE207" i="10"/>
  <c r="AF207" i="10"/>
  <c r="AG207" i="10"/>
  <c r="AH207" i="10"/>
  <c r="AI207" i="10"/>
  <c r="AK207" i="10"/>
  <c r="AL456" i="10"/>
  <c r="B208" i="10"/>
  <c r="C208" i="10"/>
  <c r="D208" i="10"/>
  <c r="E208" i="10"/>
  <c r="F208" i="10"/>
  <c r="G208" i="10"/>
  <c r="H208" i="10"/>
  <c r="I208" i="10"/>
  <c r="J208" i="10"/>
  <c r="K208" i="10"/>
  <c r="L208" i="10"/>
  <c r="M208" i="10"/>
  <c r="N208" i="10"/>
  <c r="O208" i="10"/>
  <c r="P208" i="10"/>
  <c r="Q208" i="10"/>
  <c r="R208" i="10"/>
  <c r="S208" i="10"/>
  <c r="T208" i="10"/>
  <c r="U208" i="10"/>
  <c r="V208" i="10"/>
  <c r="W208" i="10"/>
  <c r="X208" i="10"/>
  <c r="Y208" i="10"/>
  <c r="Z208" i="10"/>
  <c r="AA208" i="10"/>
  <c r="AB208" i="10"/>
  <c r="AC208" i="10"/>
  <c r="AD208" i="10"/>
  <c r="AE208" i="10"/>
  <c r="AF208" i="10"/>
  <c r="AG208" i="10"/>
  <c r="AH208" i="10"/>
  <c r="AI208" i="10"/>
  <c r="AK208" i="10"/>
  <c r="AL457" i="10"/>
  <c r="B210" i="10"/>
  <c r="C210" i="10"/>
  <c r="D210" i="10"/>
  <c r="E210" i="10"/>
  <c r="F210" i="10"/>
  <c r="G210" i="10"/>
  <c r="H210" i="10"/>
  <c r="I210" i="10"/>
  <c r="J210" i="10"/>
  <c r="K210" i="10"/>
  <c r="L210" i="10"/>
  <c r="M210" i="10"/>
  <c r="N210" i="10"/>
  <c r="O210" i="10"/>
  <c r="P210" i="10"/>
  <c r="Q210" i="10"/>
  <c r="R210" i="10"/>
  <c r="S210" i="10"/>
  <c r="T210" i="10"/>
  <c r="U210" i="10"/>
  <c r="V210" i="10"/>
  <c r="W210" i="10"/>
  <c r="X210" i="10"/>
  <c r="Y210" i="10"/>
  <c r="Z210" i="10"/>
  <c r="AA210" i="10"/>
  <c r="AB210" i="10"/>
  <c r="AC210" i="10"/>
  <c r="AD210" i="10"/>
  <c r="AE210" i="10"/>
  <c r="AF210" i="10"/>
  <c r="AG210" i="10"/>
  <c r="AH210" i="10"/>
  <c r="AI210" i="10"/>
  <c r="AK210" i="10"/>
  <c r="AL458" i="10"/>
  <c r="B216" i="10"/>
  <c r="C216" i="10"/>
  <c r="D216" i="10"/>
  <c r="E216" i="10"/>
  <c r="F216" i="10"/>
  <c r="G216" i="10"/>
  <c r="H216" i="10"/>
  <c r="I216" i="10"/>
  <c r="J216" i="10"/>
  <c r="K216" i="10"/>
  <c r="L216" i="10"/>
  <c r="M216" i="10"/>
  <c r="N216" i="10"/>
  <c r="O216" i="10"/>
  <c r="P216" i="10"/>
  <c r="Q216" i="10"/>
  <c r="R216" i="10"/>
  <c r="S216" i="10"/>
  <c r="T216" i="10"/>
  <c r="U216" i="10"/>
  <c r="V216" i="10"/>
  <c r="W216" i="10"/>
  <c r="X216" i="10"/>
  <c r="Y216" i="10"/>
  <c r="Z216" i="10"/>
  <c r="AA216" i="10"/>
  <c r="AB216" i="10"/>
  <c r="AC216" i="10"/>
  <c r="AD216" i="10"/>
  <c r="AE216" i="10"/>
  <c r="AF216" i="10"/>
  <c r="AG216" i="10"/>
  <c r="AH216" i="10"/>
  <c r="AI216" i="10"/>
  <c r="AK216" i="10"/>
  <c r="AL459" i="10"/>
  <c r="B219" i="10"/>
  <c r="C219" i="10"/>
  <c r="D219" i="10"/>
  <c r="E219" i="10"/>
  <c r="F219" i="10"/>
  <c r="G219" i="10"/>
  <c r="H219" i="10"/>
  <c r="I219" i="10"/>
  <c r="J219" i="10"/>
  <c r="K219" i="10"/>
  <c r="L219" i="10"/>
  <c r="M219" i="10"/>
  <c r="N219" i="10"/>
  <c r="O219" i="10"/>
  <c r="P219" i="10"/>
  <c r="Q219" i="10"/>
  <c r="R219" i="10"/>
  <c r="S219" i="10"/>
  <c r="T219" i="10"/>
  <c r="U219" i="10"/>
  <c r="V219" i="10"/>
  <c r="W219" i="10"/>
  <c r="X219" i="10"/>
  <c r="Y219" i="10"/>
  <c r="Z219" i="10"/>
  <c r="AA219" i="10"/>
  <c r="AB219" i="10"/>
  <c r="AC219" i="10"/>
  <c r="AD219" i="10"/>
  <c r="AE219" i="10"/>
  <c r="AF219" i="10"/>
  <c r="AG219" i="10"/>
  <c r="AH219" i="10"/>
  <c r="AI219" i="10"/>
  <c r="AK219" i="10"/>
  <c r="AL460" i="10"/>
  <c r="B220" i="10"/>
  <c r="C220" i="10"/>
  <c r="D220" i="10"/>
  <c r="E220" i="10"/>
  <c r="F220" i="10"/>
  <c r="G220" i="10"/>
  <c r="H220" i="10"/>
  <c r="I220" i="10"/>
  <c r="J220" i="10"/>
  <c r="K220" i="10"/>
  <c r="L220" i="10"/>
  <c r="M220" i="10"/>
  <c r="N220" i="10"/>
  <c r="O220" i="10"/>
  <c r="P220" i="10"/>
  <c r="Q220" i="10"/>
  <c r="R220" i="10"/>
  <c r="S220" i="10"/>
  <c r="T220" i="10"/>
  <c r="U220" i="10"/>
  <c r="V220" i="10"/>
  <c r="W220" i="10"/>
  <c r="X220" i="10"/>
  <c r="Y220" i="10"/>
  <c r="Z220" i="10"/>
  <c r="AA220" i="10"/>
  <c r="AB220" i="10"/>
  <c r="AC220" i="10"/>
  <c r="AD220" i="10"/>
  <c r="AE220" i="10"/>
  <c r="AF220" i="10"/>
  <c r="AG220" i="10"/>
  <c r="AH220" i="10"/>
  <c r="AI220" i="10"/>
  <c r="AK220" i="10"/>
  <c r="AL461" i="10"/>
  <c r="B188" i="10"/>
  <c r="C188" i="10"/>
  <c r="D188" i="10"/>
  <c r="E188" i="10"/>
  <c r="F188" i="10"/>
  <c r="G188" i="10"/>
  <c r="H188" i="10"/>
  <c r="I188" i="10"/>
  <c r="J188" i="10"/>
  <c r="K188" i="10"/>
  <c r="L188" i="10"/>
  <c r="M188" i="10"/>
  <c r="N188" i="10"/>
  <c r="O188" i="10"/>
  <c r="P188" i="10"/>
  <c r="Q188" i="10"/>
  <c r="R188" i="10"/>
  <c r="S188" i="10"/>
  <c r="T188" i="10"/>
  <c r="U188" i="10"/>
  <c r="V188" i="10"/>
  <c r="W188" i="10"/>
  <c r="X188" i="10"/>
  <c r="Y188" i="10"/>
  <c r="Z188" i="10"/>
  <c r="AA188" i="10"/>
  <c r="AB188" i="10"/>
  <c r="AC188" i="10"/>
  <c r="AD188" i="10"/>
  <c r="AE188" i="10"/>
  <c r="AF188" i="10"/>
  <c r="AG188" i="10"/>
  <c r="AH188" i="10"/>
  <c r="AI188" i="10"/>
  <c r="AK188" i="10"/>
  <c r="AL462" i="10"/>
  <c r="B242" i="10"/>
  <c r="C242" i="10"/>
  <c r="D242" i="10"/>
  <c r="E242" i="10"/>
  <c r="F242" i="10"/>
  <c r="G242" i="10"/>
  <c r="H242" i="10"/>
  <c r="I242" i="10"/>
  <c r="J242" i="10"/>
  <c r="K242" i="10"/>
  <c r="L242" i="10"/>
  <c r="M242" i="10"/>
  <c r="N242" i="10"/>
  <c r="O242" i="10"/>
  <c r="P242" i="10"/>
  <c r="Q242" i="10"/>
  <c r="R242" i="10"/>
  <c r="S242" i="10"/>
  <c r="T242" i="10"/>
  <c r="U242" i="10"/>
  <c r="V242" i="10"/>
  <c r="W242" i="10"/>
  <c r="X242" i="10"/>
  <c r="Y242" i="10"/>
  <c r="Z242" i="10"/>
  <c r="AA242" i="10"/>
  <c r="AB242" i="10"/>
  <c r="AC242" i="10"/>
  <c r="AD242" i="10"/>
  <c r="AE242" i="10"/>
  <c r="AF242" i="10"/>
  <c r="AG242" i="10"/>
  <c r="AH242" i="10"/>
  <c r="AI242" i="10"/>
  <c r="AK242" i="10"/>
  <c r="AL463" i="10"/>
  <c r="B226" i="10"/>
  <c r="C226" i="10"/>
  <c r="D226" i="10"/>
  <c r="E226" i="10"/>
  <c r="F226" i="10"/>
  <c r="G226" i="10"/>
  <c r="H226" i="10"/>
  <c r="I226" i="10"/>
  <c r="J226" i="10"/>
  <c r="K226" i="10"/>
  <c r="L226" i="10"/>
  <c r="M226" i="10"/>
  <c r="N226" i="10"/>
  <c r="O226" i="10"/>
  <c r="P226" i="10"/>
  <c r="Q226" i="10"/>
  <c r="R226" i="10"/>
  <c r="S226" i="10"/>
  <c r="T226" i="10"/>
  <c r="U226" i="10"/>
  <c r="V226" i="10"/>
  <c r="W226" i="10"/>
  <c r="X226" i="10"/>
  <c r="Y226" i="10"/>
  <c r="Z226" i="10"/>
  <c r="AA226" i="10"/>
  <c r="AB226" i="10"/>
  <c r="AC226" i="10"/>
  <c r="AD226" i="10"/>
  <c r="AE226" i="10"/>
  <c r="AF226" i="10"/>
  <c r="AG226" i="10"/>
  <c r="AH226" i="10"/>
  <c r="AI226" i="10"/>
  <c r="AK226" i="10"/>
  <c r="AL464" i="10"/>
  <c r="B229" i="10"/>
  <c r="C229" i="10"/>
  <c r="D229" i="10"/>
  <c r="E229" i="10"/>
  <c r="F229" i="10"/>
  <c r="G229" i="10"/>
  <c r="H229" i="10"/>
  <c r="I229" i="10"/>
  <c r="J229" i="10"/>
  <c r="K229" i="10"/>
  <c r="L229" i="10"/>
  <c r="M229" i="10"/>
  <c r="N229" i="10"/>
  <c r="O229" i="10"/>
  <c r="P229" i="10"/>
  <c r="Q229" i="10"/>
  <c r="R229" i="10"/>
  <c r="S229" i="10"/>
  <c r="T229" i="10"/>
  <c r="U229" i="10"/>
  <c r="V229" i="10"/>
  <c r="W229" i="10"/>
  <c r="X229" i="10"/>
  <c r="Y229" i="10"/>
  <c r="Z229" i="10"/>
  <c r="AA229" i="10"/>
  <c r="AB229" i="10"/>
  <c r="AC229" i="10"/>
  <c r="AD229" i="10"/>
  <c r="AE229" i="10"/>
  <c r="AF229" i="10"/>
  <c r="AG229" i="10"/>
  <c r="AH229" i="10"/>
  <c r="AI229" i="10"/>
  <c r="AK229" i="10"/>
  <c r="AL465" i="10"/>
  <c r="B231" i="10"/>
  <c r="C231" i="10"/>
  <c r="D231" i="10"/>
  <c r="E231" i="10"/>
  <c r="F231" i="10"/>
  <c r="G231" i="10"/>
  <c r="H231" i="10"/>
  <c r="I231" i="10"/>
  <c r="J231" i="10"/>
  <c r="K231" i="10"/>
  <c r="L231" i="10"/>
  <c r="M231" i="10"/>
  <c r="N231" i="10"/>
  <c r="O231" i="10"/>
  <c r="P231" i="10"/>
  <c r="Q231" i="10"/>
  <c r="R231" i="10"/>
  <c r="S231" i="10"/>
  <c r="T231" i="10"/>
  <c r="U231" i="10"/>
  <c r="V231" i="10"/>
  <c r="W231" i="10"/>
  <c r="X231" i="10"/>
  <c r="Y231" i="10"/>
  <c r="Z231" i="10"/>
  <c r="AA231" i="10"/>
  <c r="AB231" i="10"/>
  <c r="AC231" i="10"/>
  <c r="AD231" i="10"/>
  <c r="AE231" i="10"/>
  <c r="AF231" i="10"/>
  <c r="AG231" i="10"/>
  <c r="AH231" i="10"/>
  <c r="AI231" i="10"/>
  <c r="AK231" i="10"/>
  <c r="AL466" i="10"/>
  <c r="B234" i="10"/>
  <c r="C234" i="10"/>
  <c r="D234" i="10"/>
  <c r="E234" i="10"/>
  <c r="F234" i="10"/>
  <c r="G234" i="10"/>
  <c r="H234" i="10"/>
  <c r="I234" i="10"/>
  <c r="J234" i="10"/>
  <c r="K234" i="10"/>
  <c r="L234" i="10"/>
  <c r="M234" i="10"/>
  <c r="N234" i="10"/>
  <c r="O234" i="10"/>
  <c r="P234" i="10"/>
  <c r="Q234" i="10"/>
  <c r="R234" i="10"/>
  <c r="S234" i="10"/>
  <c r="T234" i="10"/>
  <c r="U234" i="10"/>
  <c r="V234" i="10"/>
  <c r="W234" i="10"/>
  <c r="X234" i="10"/>
  <c r="Y234" i="10"/>
  <c r="Z234" i="10"/>
  <c r="AA234" i="10"/>
  <c r="AB234" i="10"/>
  <c r="AC234" i="10"/>
  <c r="AD234" i="10"/>
  <c r="AE234" i="10"/>
  <c r="AF234" i="10"/>
  <c r="AG234" i="10"/>
  <c r="AH234" i="10"/>
  <c r="AI234" i="10"/>
  <c r="AK234" i="10"/>
  <c r="AL467" i="10"/>
  <c r="B236" i="10"/>
  <c r="C236" i="10"/>
  <c r="D236" i="10"/>
  <c r="E236" i="10"/>
  <c r="F236" i="10"/>
  <c r="G236" i="10"/>
  <c r="H236" i="10"/>
  <c r="I236" i="10"/>
  <c r="J236" i="10"/>
  <c r="K236" i="10"/>
  <c r="L236" i="10"/>
  <c r="M236" i="10"/>
  <c r="N236" i="10"/>
  <c r="O236" i="10"/>
  <c r="P236" i="10"/>
  <c r="Q236" i="10"/>
  <c r="R236" i="10"/>
  <c r="S236" i="10"/>
  <c r="T236" i="10"/>
  <c r="U236" i="10"/>
  <c r="V236" i="10"/>
  <c r="W236" i="10"/>
  <c r="X236" i="10"/>
  <c r="Y236" i="10"/>
  <c r="Z236" i="10"/>
  <c r="AA236" i="10"/>
  <c r="AB236" i="10"/>
  <c r="AC236" i="10"/>
  <c r="AD236" i="10"/>
  <c r="AE236" i="10"/>
  <c r="AF236" i="10"/>
  <c r="AG236" i="10"/>
  <c r="AH236" i="10"/>
  <c r="AI236" i="10"/>
  <c r="AK236" i="10"/>
  <c r="AL468" i="10"/>
  <c r="B243" i="10"/>
  <c r="C243" i="10"/>
  <c r="D243" i="10"/>
  <c r="E243" i="10"/>
  <c r="F243" i="10"/>
  <c r="G243" i="10"/>
  <c r="H243" i="10"/>
  <c r="I243" i="10"/>
  <c r="J243" i="10"/>
  <c r="K243" i="10"/>
  <c r="L243" i="10"/>
  <c r="M243" i="10"/>
  <c r="N243" i="10"/>
  <c r="O243" i="10"/>
  <c r="P243" i="10"/>
  <c r="Q243" i="10"/>
  <c r="R243" i="10"/>
  <c r="S243" i="10"/>
  <c r="T243" i="10"/>
  <c r="U243" i="10"/>
  <c r="V243" i="10"/>
  <c r="W243" i="10"/>
  <c r="X243" i="10"/>
  <c r="Y243" i="10"/>
  <c r="Z243" i="10"/>
  <c r="AA243" i="10"/>
  <c r="AB243" i="10"/>
  <c r="AC243" i="10"/>
  <c r="AD243" i="10"/>
  <c r="AE243" i="10"/>
  <c r="AF243" i="10"/>
  <c r="AG243" i="10"/>
  <c r="AH243" i="10"/>
  <c r="AI243" i="10"/>
  <c r="AK243" i="10"/>
  <c r="AL469" i="10"/>
  <c r="B246" i="10"/>
  <c r="C246" i="10"/>
  <c r="D246" i="10"/>
  <c r="E246" i="10"/>
  <c r="F246" i="10"/>
  <c r="G246" i="10"/>
  <c r="H246" i="10"/>
  <c r="I246" i="10"/>
  <c r="J246" i="10"/>
  <c r="K246" i="10"/>
  <c r="L246" i="10"/>
  <c r="M246" i="10"/>
  <c r="N246" i="10"/>
  <c r="O246" i="10"/>
  <c r="P246" i="10"/>
  <c r="Q246" i="10"/>
  <c r="R246" i="10"/>
  <c r="S246" i="10"/>
  <c r="T246" i="10"/>
  <c r="U246" i="10"/>
  <c r="V246" i="10"/>
  <c r="W246" i="10"/>
  <c r="X246" i="10"/>
  <c r="Y246" i="10"/>
  <c r="Z246" i="10"/>
  <c r="AA246" i="10"/>
  <c r="AB246" i="10"/>
  <c r="AC246" i="10"/>
  <c r="AD246" i="10"/>
  <c r="AE246" i="10"/>
  <c r="AF246" i="10"/>
  <c r="AG246" i="10"/>
  <c r="AH246" i="10"/>
  <c r="AI246" i="10"/>
  <c r="AK246" i="10"/>
  <c r="AL470" i="10"/>
  <c r="B251" i="10"/>
  <c r="C251" i="10"/>
  <c r="D251" i="10"/>
  <c r="E251" i="10"/>
  <c r="F251" i="10"/>
  <c r="G251" i="10"/>
  <c r="H251" i="10"/>
  <c r="I251" i="10"/>
  <c r="J251" i="10"/>
  <c r="K251" i="10"/>
  <c r="L251" i="10"/>
  <c r="M251" i="10"/>
  <c r="N251" i="10"/>
  <c r="O251" i="10"/>
  <c r="P251" i="10"/>
  <c r="Q251" i="10"/>
  <c r="R251" i="10"/>
  <c r="S251" i="10"/>
  <c r="T251" i="10"/>
  <c r="U251" i="10"/>
  <c r="V251" i="10"/>
  <c r="W251" i="10"/>
  <c r="X251" i="10"/>
  <c r="Y251" i="10"/>
  <c r="Z251" i="10"/>
  <c r="AA251" i="10"/>
  <c r="AB251" i="10"/>
  <c r="AC251" i="10"/>
  <c r="AD251" i="10"/>
  <c r="AE251" i="10"/>
  <c r="AF251" i="10"/>
  <c r="AG251" i="10"/>
  <c r="AH251" i="10"/>
  <c r="AI251" i="10"/>
  <c r="AK251" i="10"/>
  <c r="AL471" i="10"/>
  <c r="B254" i="10"/>
  <c r="C254" i="10"/>
  <c r="D254" i="10"/>
  <c r="E254" i="10"/>
  <c r="F254" i="10"/>
  <c r="G254" i="10"/>
  <c r="H254" i="10"/>
  <c r="I254" i="10"/>
  <c r="J254" i="10"/>
  <c r="K254" i="10"/>
  <c r="L254" i="10"/>
  <c r="M254" i="10"/>
  <c r="N254" i="10"/>
  <c r="O254" i="10"/>
  <c r="P254" i="10"/>
  <c r="Q254" i="10"/>
  <c r="R254" i="10"/>
  <c r="S254" i="10"/>
  <c r="T254" i="10"/>
  <c r="U254" i="10"/>
  <c r="V254" i="10"/>
  <c r="W254" i="10"/>
  <c r="X254" i="10"/>
  <c r="Y254" i="10"/>
  <c r="Z254" i="10"/>
  <c r="AA254" i="10"/>
  <c r="AB254" i="10"/>
  <c r="AC254" i="10"/>
  <c r="AD254" i="10"/>
  <c r="AE254" i="10"/>
  <c r="AF254" i="10"/>
  <c r="AG254" i="10"/>
  <c r="AH254" i="10"/>
  <c r="AI254" i="10"/>
  <c r="AK254" i="10"/>
  <c r="AL472" i="10"/>
  <c r="B255" i="10"/>
  <c r="C255" i="10"/>
  <c r="D255" i="10"/>
  <c r="E255" i="10"/>
  <c r="F255" i="10"/>
  <c r="G255" i="10"/>
  <c r="H255" i="10"/>
  <c r="I255" i="10"/>
  <c r="J255" i="10"/>
  <c r="K255" i="10"/>
  <c r="L255" i="10"/>
  <c r="M255" i="10"/>
  <c r="N255" i="10"/>
  <c r="O255" i="10"/>
  <c r="P255" i="10"/>
  <c r="Q255" i="10"/>
  <c r="R255" i="10"/>
  <c r="S255" i="10"/>
  <c r="T255" i="10"/>
  <c r="U255" i="10"/>
  <c r="V255" i="10"/>
  <c r="W255" i="10"/>
  <c r="X255" i="10"/>
  <c r="Y255" i="10"/>
  <c r="Z255" i="10"/>
  <c r="AA255" i="10"/>
  <c r="AB255" i="10"/>
  <c r="AC255" i="10"/>
  <c r="AD255" i="10"/>
  <c r="AE255" i="10"/>
  <c r="AF255" i="10"/>
  <c r="AG255" i="10"/>
  <c r="AH255" i="10"/>
  <c r="AI255" i="10"/>
  <c r="AK255" i="10"/>
  <c r="AL473" i="10"/>
  <c r="B272" i="10"/>
  <c r="C272" i="10"/>
  <c r="D272" i="10"/>
  <c r="E272" i="10"/>
  <c r="F272" i="10"/>
  <c r="G272" i="10"/>
  <c r="H272" i="10"/>
  <c r="I272" i="10"/>
  <c r="J272" i="10"/>
  <c r="K272" i="10"/>
  <c r="L272" i="10"/>
  <c r="M272" i="10"/>
  <c r="N272" i="10"/>
  <c r="O272" i="10"/>
  <c r="P272" i="10"/>
  <c r="Q272" i="10"/>
  <c r="R272" i="10"/>
  <c r="S272" i="10"/>
  <c r="T272" i="10"/>
  <c r="U272" i="10"/>
  <c r="V272" i="10"/>
  <c r="W272" i="10"/>
  <c r="X272" i="10"/>
  <c r="Y272" i="10"/>
  <c r="Z272" i="10"/>
  <c r="AA272" i="10"/>
  <c r="AB272" i="10"/>
  <c r="AC272" i="10"/>
  <c r="AD272" i="10"/>
  <c r="AE272" i="10"/>
  <c r="AF272" i="10"/>
  <c r="AG272" i="10"/>
  <c r="AH272" i="10"/>
  <c r="AI272" i="10"/>
  <c r="AK272" i="10"/>
  <c r="AL474" i="10"/>
  <c r="B280" i="10"/>
  <c r="C280" i="10"/>
  <c r="D280" i="10"/>
  <c r="E280" i="10"/>
  <c r="F280" i="10"/>
  <c r="G280" i="10"/>
  <c r="H280" i="10"/>
  <c r="I280" i="10"/>
  <c r="J280" i="10"/>
  <c r="K280" i="10"/>
  <c r="L280" i="10"/>
  <c r="M280" i="10"/>
  <c r="N280" i="10"/>
  <c r="O280" i="10"/>
  <c r="P280" i="10"/>
  <c r="Q280" i="10"/>
  <c r="R280" i="10"/>
  <c r="S280" i="10"/>
  <c r="T280" i="10"/>
  <c r="U280" i="10"/>
  <c r="V280" i="10"/>
  <c r="W280" i="10"/>
  <c r="X280" i="10"/>
  <c r="Y280" i="10"/>
  <c r="Z280" i="10"/>
  <c r="AA280" i="10"/>
  <c r="AB280" i="10"/>
  <c r="AC280" i="10"/>
  <c r="AD280" i="10"/>
  <c r="AE280" i="10"/>
  <c r="AF280" i="10"/>
  <c r="AG280" i="10"/>
  <c r="AH280" i="10"/>
  <c r="AI280" i="10"/>
  <c r="AK280" i="10"/>
  <c r="AL475" i="10"/>
  <c r="B298" i="10"/>
  <c r="C298" i="10"/>
  <c r="D298" i="10"/>
  <c r="E298" i="10"/>
  <c r="F298" i="10"/>
  <c r="G298" i="10"/>
  <c r="H298" i="10"/>
  <c r="I298" i="10"/>
  <c r="J298" i="10"/>
  <c r="K298" i="10"/>
  <c r="L298" i="10"/>
  <c r="M298" i="10"/>
  <c r="N298" i="10"/>
  <c r="O298" i="10"/>
  <c r="P298" i="10"/>
  <c r="Q298" i="10"/>
  <c r="R298" i="10"/>
  <c r="S298" i="10"/>
  <c r="T298" i="10"/>
  <c r="U298" i="10"/>
  <c r="V298" i="10"/>
  <c r="W298" i="10"/>
  <c r="X298" i="10"/>
  <c r="Y298" i="10"/>
  <c r="Z298" i="10"/>
  <c r="AA298" i="10"/>
  <c r="AB298" i="10"/>
  <c r="AC298" i="10"/>
  <c r="AD298" i="10"/>
  <c r="AE298" i="10"/>
  <c r="AF298" i="10"/>
  <c r="AG298" i="10"/>
  <c r="AH298" i="10"/>
  <c r="AI298" i="10"/>
  <c r="AK298" i="10"/>
  <c r="AL476" i="10"/>
  <c r="B329" i="10"/>
  <c r="C329" i="10"/>
  <c r="D329" i="10"/>
  <c r="E329" i="10"/>
  <c r="F329" i="10"/>
  <c r="G329" i="10"/>
  <c r="H329" i="10"/>
  <c r="I329" i="10"/>
  <c r="J329" i="10"/>
  <c r="K329" i="10"/>
  <c r="L329" i="10"/>
  <c r="M329" i="10"/>
  <c r="N329" i="10"/>
  <c r="O329" i="10"/>
  <c r="P329" i="10"/>
  <c r="Q329" i="10"/>
  <c r="R329" i="10"/>
  <c r="S329" i="10"/>
  <c r="T329" i="10"/>
  <c r="U329" i="10"/>
  <c r="V329" i="10"/>
  <c r="W329" i="10"/>
  <c r="X329" i="10"/>
  <c r="Y329" i="10"/>
  <c r="Z329" i="10"/>
  <c r="AA329" i="10"/>
  <c r="AB329" i="10"/>
  <c r="AC329" i="10"/>
  <c r="AD329" i="10"/>
  <c r="AE329" i="10"/>
  <c r="AF329" i="10"/>
  <c r="AG329" i="10"/>
  <c r="AH329" i="10"/>
  <c r="AI329" i="10"/>
  <c r="AK329" i="10"/>
  <c r="AL477" i="10"/>
  <c r="B307" i="10"/>
  <c r="C307" i="10"/>
  <c r="D307" i="10"/>
  <c r="E307" i="10"/>
  <c r="F307" i="10"/>
  <c r="G307" i="10"/>
  <c r="H307" i="10"/>
  <c r="I307" i="10"/>
  <c r="J307" i="10"/>
  <c r="K307" i="10"/>
  <c r="L307" i="10"/>
  <c r="M307" i="10"/>
  <c r="N307" i="10"/>
  <c r="O307" i="10"/>
  <c r="P307" i="10"/>
  <c r="Q307" i="10"/>
  <c r="R307" i="10"/>
  <c r="S307" i="10"/>
  <c r="T307" i="10"/>
  <c r="U307" i="10"/>
  <c r="V307" i="10"/>
  <c r="W307" i="10"/>
  <c r="X307" i="10"/>
  <c r="Y307" i="10"/>
  <c r="Z307" i="10"/>
  <c r="AA307" i="10"/>
  <c r="AB307" i="10"/>
  <c r="AC307" i="10"/>
  <c r="AD307" i="10"/>
  <c r="AE307" i="10"/>
  <c r="AF307" i="10"/>
  <c r="AG307" i="10"/>
  <c r="AH307" i="10"/>
  <c r="AI307" i="10"/>
  <c r="AK307" i="10"/>
  <c r="AL478" i="10"/>
  <c r="B311" i="10"/>
  <c r="C311" i="10"/>
  <c r="D311" i="10"/>
  <c r="E311" i="10"/>
  <c r="F311" i="10"/>
  <c r="G311" i="10"/>
  <c r="H311" i="10"/>
  <c r="I311" i="10"/>
  <c r="J311" i="10"/>
  <c r="K311" i="10"/>
  <c r="L311" i="10"/>
  <c r="M311" i="10"/>
  <c r="N311" i="10"/>
  <c r="O311" i="10"/>
  <c r="P311" i="10"/>
  <c r="Q311" i="10"/>
  <c r="R311" i="10"/>
  <c r="S311" i="10"/>
  <c r="T311" i="10"/>
  <c r="U311" i="10"/>
  <c r="V311" i="10"/>
  <c r="W311" i="10"/>
  <c r="X311" i="10"/>
  <c r="Y311" i="10"/>
  <c r="Z311" i="10"/>
  <c r="AA311" i="10"/>
  <c r="AB311" i="10"/>
  <c r="AC311" i="10"/>
  <c r="AD311" i="10"/>
  <c r="AE311" i="10"/>
  <c r="AF311" i="10"/>
  <c r="AG311" i="10"/>
  <c r="AH311" i="10"/>
  <c r="AI311" i="10"/>
  <c r="AK311" i="10"/>
  <c r="AL479" i="10"/>
  <c r="B315" i="10"/>
  <c r="C315" i="10"/>
  <c r="D315" i="10"/>
  <c r="E315" i="10"/>
  <c r="F315" i="10"/>
  <c r="G315" i="10"/>
  <c r="H315" i="10"/>
  <c r="I315" i="10"/>
  <c r="J315" i="10"/>
  <c r="K315" i="10"/>
  <c r="L315" i="10"/>
  <c r="M315" i="10"/>
  <c r="N315" i="10"/>
  <c r="O315" i="10"/>
  <c r="P315" i="10"/>
  <c r="Q315" i="10"/>
  <c r="R315" i="10"/>
  <c r="S315" i="10"/>
  <c r="T315" i="10"/>
  <c r="U315" i="10"/>
  <c r="V315" i="10"/>
  <c r="W315" i="10"/>
  <c r="X315" i="10"/>
  <c r="Y315" i="10"/>
  <c r="Z315" i="10"/>
  <c r="AA315" i="10"/>
  <c r="AB315" i="10"/>
  <c r="AC315" i="10"/>
  <c r="AD315" i="10"/>
  <c r="AE315" i="10"/>
  <c r="AF315" i="10"/>
  <c r="AG315" i="10"/>
  <c r="AH315" i="10"/>
  <c r="AI315" i="10"/>
  <c r="AK315" i="10"/>
  <c r="AL480" i="10"/>
  <c r="B316" i="10"/>
  <c r="C316" i="10"/>
  <c r="D316" i="10"/>
  <c r="E316" i="10"/>
  <c r="F316" i="10"/>
  <c r="G316" i="10"/>
  <c r="H316" i="10"/>
  <c r="I316" i="10"/>
  <c r="J316" i="10"/>
  <c r="K316" i="10"/>
  <c r="L316" i="10"/>
  <c r="M316" i="10"/>
  <c r="N316" i="10"/>
  <c r="O316" i="10"/>
  <c r="P316" i="10"/>
  <c r="Q316" i="10"/>
  <c r="R316" i="10"/>
  <c r="S316" i="10"/>
  <c r="T316" i="10"/>
  <c r="U316" i="10"/>
  <c r="V316" i="10"/>
  <c r="W316" i="10"/>
  <c r="X316" i="10"/>
  <c r="Y316" i="10"/>
  <c r="Z316" i="10"/>
  <c r="AA316" i="10"/>
  <c r="AB316" i="10"/>
  <c r="AC316" i="10"/>
  <c r="AD316" i="10"/>
  <c r="AE316" i="10"/>
  <c r="AF316" i="10"/>
  <c r="AG316" i="10"/>
  <c r="AH316" i="10"/>
  <c r="AI316" i="10"/>
  <c r="AK316" i="10"/>
  <c r="AL481" i="10"/>
  <c r="B322" i="10"/>
  <c r="C322" i="10"/>
  <c r="D322" i="10"/>
  <c r="E322" i="10"/>
  <c r="F322" i="10"/>
  <c r="G322" i="10"/>
  <c r="H322" i="10"/>
  <c r="I322" i="10"/>
  <c r="J322" i="10"/>
  <c r="K322" i="10"/>
  <c r="L322" i="10"/>
  <c r="M322" i="10"/>
  <c r="N322" i="10"/>
  <c r="O322" i="10"/>
  <c r="P322" i="10"/>
  <c r="Q322" i="10"/>
  <c r="R322" i="10"/>
  <c r="S322" i="10"/>
  <c r="T322" i="10"/>
  <c r="U322" i="10"/>
  <c r="V322" i="10"/>
  <c r="W322" i="10"/>
  <c r="X322" i="10"/>
  <c r="Y322" i="10"/>
  <c r="Z322" i="10"/>
  <c r="AA322" i="10"/>
  <c r="AB322" i="10"/>
  <c r="AC322" i="10"/>
  <c r="AD322" i="10"/>
  <c r="AE322" i="10"/>
  <c r="AF322" i="10"/>
  <c r="AG322" i="10"/>
  <c r="AH322" i="10"/>
  <c r="AI322" i="10"/>
  <c r="AK322" i="10"/>
  <c r="AL482" i="10"/>
  <c r="B323" i="10"/>
  <c r="C323" i="10"/>
  <c r="D323" i="10"/>
  <c r="E323" i="10"/>
  <c r="F323" i="10"/>
  <c r="G323" i="10"/>
  <c r="H323" i="10"/>
  <c r="I323" i="10"/>
  <c r="J323" i="10"/>
  <c r="K323" i="10"/>
  <c r="L323" i="10"/>
  <c r="M323" i="10"/>
  <c r="N323" i="10"/>
  <c r="O323" i="10"/>
  <c r="P323" i="10"/>
  <c r="Q323" i="10"/>
  <c r="R323" i="10"/>
  <c r="S323" i="10"/>
  <c r="T323" i="10"/>
  <c r="U323" i="10"/>
  <c r="V323" i="10"/>
  <c r="W323" i="10"/>
  <c r="X323" i="10"/>
  <c r="Y323" i="10"/>
  <c r="Z323" i="10"/>
  <c r="AA323" i="10"/>
  <c r="AB323" i="10"/>
  <c r="AC323" i="10"/>
  <c r="AD323" i="10"/>
  <c r="AE323" i="10"/>
  <c r="AF323" i="10"/>
  <c r="AG323" i="10"/>
  <c r="AH323" i="10"/>
  <c r="AI323" i="10"/>
  <c r="AK323" i="10"/>
  <c r="AL483" i="10"/>
  <c r="B317" i="10"/>
  <c r="C317" i="10"/>
  <c r="D317" i="10"/>
  <c r="E317" i="10"/>
  <c r="F317" i="10"/>
  <c r="G317" i="10"/>
  <c r="H317" i="10"/>
  <c r="I317" i="10"/>
  <c r="J317" i="10"/>
  <c r="K317" i="10"/>
  <c r="L317" i="10"/>
  <c r="M317" i="10"/>
  <c r="N317" i="10"/>
  <c r="O317" i="10"/>
  <c r="P317" i="10"/>
  <c r="Q317" i="10"/>
  <c r="R317" i="10"/>
  <c r="S317" i="10"/>
  <c r="T317" i="10"/>
  <c r="U317" i="10"/>
  <c r="V317" i="10"/>
  <c r="W317" i="10"/>
  <c r="X317" i="10"/>
  <c r="Y317" i="10"/>
  <c r="Z317" i="10"/>
  <c r="AA317" i="10"/>
  <c r="AB317" i="10"/>
  <c r="AC317" i="10"/>
  <c r="AD317" i="10"/>
  <c r="AE317" i="10"/>
  <c r="AF317" i="10"/>
  <c r="AG317" i="10"/>
  <c r="AH317" i="10"/>
  <c r="AI317" i="10"/>
  <c r="AK317" i="10"/>
  <c r="AL484" i="10"/>
  <c r="B318" i="10"/>
  <c r="C318" i="10"/>
  <c r="D318" i="10"/>
  <c r="E318" i="10"/>
  <c r="F318" i="10"/>
  <c r="G318" i="10"/>
  <c r="H318" i="10"/>
  <c r="I318" i="10"/>
  <c r="J318" i="10"/>
  <c r="K318" i="10"/>
  <c r="L318" i="10"/>
  <c r="M318" i="10"/>
  <c r="N318" i="10"/>
  <c r="O318" i="10"/>
  <c r="P318" i="10"/>
  <c r="Q318" i="10"/>
  <c r="R318" i="10"/>
  <c r="S318" i="10"/>
  <c r="T318" i="10"/>
  <c r="U318" i="10"/>
  <c r="V318" i="10"/>
  <c r="W318" i="10"/>
  <c r="X318" i="10"/>
  <c r="Y318" i="10"/>
  <c r="Z318" i="10"/>
  <c r="AA318" i="10"/>
  <c r="AB318" i="10"/>
  <c r="AC318" i="10"/>
  <c r="AD318" i="10"/>
  <c r="AE318" i="10"/>
  <c r="AF318" i="10"/>
  <c r="AG318" i="10"/>
  <c r="AH318" i="10"/>
  <c r="AI318" i="10"/>
  <c r="AK318" i="10"/>
  <c r="AL485" i="10"/>
  <c r="B319" i="10"/>
  <c r="C319" i="10"/>
  <c r="D319" i="10"/>
  <c r="E319" i="10"/>
  <c r="F319" i="10"/>
  <c r="G319" i="10"/>
  <c r="H319" i="10"/>
  <c r="I319" i="10"/>
  <c r="J319" i="10"/>
  <c r="K319" i="10"/>
  <c r="L319" i="10"/>
  <c r="M319" i="10"/>
  <c r="N319" i="10"/>
  <c r="O319" i="10"/>
  <c r="P319" i="10"/>
  <c r="Q319" i="10"/>
  <c r="R319" i="10"/>
  <c r="S319" i="10"/>
  <c r="T319" i="10"/>
  <c r="U319" i="10"/>
  <c r="V319" i="10"/>
  <c r="W319" i="10"/>
  <c r="X319" i="10"/>
  <c r="Y319" i="10"/>
  <c r="Z319" i="10"/>
  <c r="AA319" i="10"/>
  <c r="AB319" i="10"/>
  <c r="AC319" i="10"/>
  <c r="AD319" i="10"/>
  <c r="AE319" i="10"/>
  <c r="AF319" i="10"/>
  <c r="AG319" i="10"/>
  <c r="AH319" i="10"/>
  <c r="AI319" i="10"/>
  <c r="AK319" i="10"/>
  <c r="AL486" i="10"/>
  <c r="B320" i="10"/>
  <c r="C320" i="10"/>
  <c r="D320" i="10"/>
  <c r="E320" i="10"/>
  <c r="F320" i="10"/>
  <c r="G320" i="10"/>
  <c r="H320" i="10"/>
  <c r="I320" i="10"/>
  <c r="J320" i="10"/>
  <c r="K320" i="10"/>
  <c r="L320" i="10"/>
  <c r="M320" i="10"/>
  <c r="N320" i="10"/>
  <c r="O320" i="10"/>
  <c r="P320" i="10"/>
  <c r="Q320" i="10"/>
  <c r="R320" i="10"/>
  <c r="S320" i="10"/>
  <c r="T320" i="10"/>
  <c r="U320" i="10"/>
  <c r="V320" i="10"/>
  <c r="W320" i="10"/>
  <c r="X320" i="10"/>
  <c r="Y320" i="10"/>
  <c r="Z320" i="10"/>
  <c r="AA320" i="10"/>
  <c r="AB320" i="10"/>
  <c r="AC320" i="10"/>
  <c r="AD320" i="10"/>
  <c r="AE320" i="10"/>
  <c r="AF320" i="10"/>
  <c r="AG320" i="10"/>
  <c r="AH320" i="10"/>
  <c r="AI320" i="10"/>
  <c r="AK320" i="10"/>
  <c r="AL487" i="10"/>
  <c r="B321" i="10"/>
  <c r="C321" i="10"/>
  <c r="D321" i="10"/>
  <c r="E321" i="10"/>
  <c r="F321" i="10"/>
  <c r="G321" i="10"/>
  <c r="H321" i="10"/>
  <c r="I321" i="10"/>
  <c r="J321" i="10"/>
  <c r="K321" i="10"/>
  <c r="L321" i="10"/>
  <c r="M321" i="10"/>
  <c r="N321" i="10"/>
  <c r="O321" i="10"/>
  <c r="P321" i="10"/>
  <c r="Q321" i="10"/>
  <c r="R321" i="10"/>
  <c r="S321" i="10"/>
  <c r="T321" i="10"/>
  <c r="U321" i="10"/>
  <c r="V321" i="10"/>
  <c r="W321" i="10"/>
  <c r="X321" i="10"/>
  <c r="Y321" i="10"/>
  <c r="Z321" i="10"/>
  <c r="AA321" i="10"/>
  <c r="AB321" i="10"/>
  <c r="AC321" i="10"/>
  <c r="AD321" i="10"/>
  <c r="AE321" i="10"/>
  <c r="AF321" i="10"/>
  <c r="AG321" i="10"/>
  <c r="AH321" i="10"/>
  <c r="AI321" i="10"/>
  <c r="AK321" i="10"/>
  <c r="AL488" i="10"/>
  <c r="B326" i="10"/>
  <c r="C326" i="10"/>
  <c r="D326" i="10"/>
  <c r="E326" i="10"/>
  <c r="F326" i="10"/>
  <c r="G326" i="10"/>
  <c r="H326" i="10"/>
  <c r="I326" i="10"/>
  <c r="J326" i="10"/>
  <c r="K326" i="10"/>
  <c r="L326" i="10"/>
  <c r="M326" i="10"/>
  <c r="N326" i="10"/>
  <c r="O326" i="10"/>
  <c r="P326" i="10"/>
  <c r="Q326" i="10"/>
  <c r="R326" i="10"/>
  <c r="S326" i="10"/>
  <c r="T326" i="10"/>
  <c r="U326" i="10"/>
  <c r="V326" i="10"/>
  <c r="W326" i="10"/>
  <c r="X326" i="10"/>
  <c r="Y326" i="10"/>
  <c r="Z326" i="10"/>
  <c r="AA326" i="10"/>
  <c r="AB326" i="10"/>
  <c r="AC326" i="10"/>
  <c r="AD326" i="10"/>
  <c r="AE326" i="10"/>
  <c r="AF326" i="10"/>
  <c r="AG326" i="10"/>
  <c r="AH326" i="10"/>
  <c r="AI326" i="10"/>
  <c r="AK326" i="10"/>
  <c r="AL489" i="10"/>
  <c r="B334" i="10"/>
  <c r="C334" i="10"/>
  <c r="D334" i="10"/>
  <c r="E334" i="10"/>
  <c r="F334" i="10"/>
  <c r="G334" i="10"/>
  <c r="H334" i="10"/>
  <c r="I334" i="10"/>
  <c r="J334" i="10"/>
  <c r="K334" i="10"/>
  <c r="L334" i="10"/>
  <c r="M334" i="10"/>
  <c r="N334" i="10"/>
  <c r="O334" i="10"/>
  <c r="P334" i="10"/>
  <c r="Q334" i="10"/>
  <c r="R334" i="10"/>
  <c r="S334" i="10"/>
  <c r="T334" i="10"/>
  <c r="U334" i="10"/>
  <c r="V334" i="10"/>
  <c r="W334" i="10"/>
  <c r="X334" i="10"/>
  <c r="Y334" i="10"/>
  <c r="Z334" i="10"/>
  <c r="AA334" i="10"/>
  <c r="AB334" i="10"/>
  <c r="AC334" i="10"/>
  <c r="AD334" i="10"/>
  <c r="AE334" i="10"/>
  <c r="AF334" i="10"/>
  <c r="AG334" i="10"/>
  <c r="AH334" i="10"/>
  <c r="AI334" i="10"/>
  <c r="AK334" i="10"/>
  <c r="AL490" i="10"/>
  <c r="AL491" i="10"/>
  <c r="B356" i="10"/>
  <c r="C356" i="10"/>
  <c r="D356" i="10"/>
  <c r="E356" i="10"/>
  <c r="F356" i="10"/>
  <c r="G356" i="10"/>
  <c r="H356" i="10"/>
  <c r="I356" i="10"/>
  <c r="J356" i="10"/>
  <c r="K356" i="10"/>
  <c r="L356" i="10"/>
  <c r="M356" i="10"/>
  <c r="N356" i="10"/>
  <c r="O356" i="10"/>
  <c r="P356" i="10"/>
  <c r="Q356" i="10"/>
  <c r="R356" i="10"/>
  <c r="S356" i="10"/>
  <c r="T356" i="10"/>
  <c r="U356" i="10"/>
  <c r="V356" i="10"/>
  <c r="W356" i="10"/>
  <c r="X356" i="10"/>
  <c r="Y356" i="10"/>
  <c r="Z356" i="10"/>
  <c r="AA356" i="10"/>
  <c r="AB356" i="10"/>
  <c r="AC356" i="10"/>
  <c r="AD356" i="10"/>
  <c r="AE356" i="10"/>
  <c r="AF356" i="10"/>
  <c r="AG356" i="10"/>
  <c r="AH356" i="10"/>
  <c r="AI356" i="10"/>
  <c r="AK356" i="10"/>
  <c r="AL492" i="10"/>
  <c r="B359" i="10"/>
  <c r="C359" i="10"/>
  <c r="D359" i="10"/>
  <c r="E359" i="10"/>
  <c r="F359" i="10"/>
  <c r="G359" i="10"/>
  <c r="H359" i="10"/>
  <c r="I359" i="10"/>
  <c r="J359" i="10"/>
  <c r="K359" i="10"/>
  <c r="L359" i="10"/>
  <c r="M359" i="10"/>
  <c r="N359" i="10"/>
  <c r="O359" i="10"/>
  <c r="P359" i="10"/>
  <c r="Q359" i="10"/>
  <c r="R359" i="10"/>
  <c r="S359" i="10"/>
  <c r="T359" i="10"/>
  <c r="U359" i="10"/>
  <c r="V359" i="10"/>
  <c r="W359" i="10"/>
  <c r="X359" i="10"/>
  <c r="Y359" i="10"/>
  <c r="Z359" i="10"/>
  <c r="AA359" i="10"/>
  <c r="AB359" i="10"/>
  <c r="AC359" i="10"/>
  <c r="AD359" i="10"/>
  <c r="AE359" i="10"/>
  <c r="AF359" i="10"/>
  <c r="AG359" i="10"/>
  <c r="AH359" i="10"/>
  <c r="AI359" i="10"/>
  <c r="AK359" i="10"/>
  <c r="AL493" i="10"/>
  <c r="B367" i="10"/>
  <c r="C367" i="10"/>
  <c r="D367" i="10"/>
  <c r="E367" i="10"/>
  <c r="F367" i="10"/>
  <c r="G367" i="10"/>
  <c r="H367" i="10"/>
  <c r="I367" i="10"/>
  <c r="J367" i="10"/>
  <c r="K367" i="10"/>
  <c r="L367" i="10"/>
  <c r="M367" i="10"/>
  <c r="N367" i="10"/>
  <c r="O367" i="10"/>
  <c r="P367" i="10"/>
  <c r="Q367" i="10"/>
  <c r="R367" i="10"/>
  <c r="S367" i="10"/>
  <c r="T367" i="10"/>
  <c r="U367" i="10"/>
  <c r="V367" i="10"/>
  <c r="W367" i="10"/>
  <c r="X367" i="10"/>
  <c r="Y367" i="10"/>
  <c r="Z367" i="10"/>
  <c r="AA367" i="10"/>
  <c r="AB367" i="10"/>
  <c r="AC367" i="10"/>
  <c r="AD367" i="10"/>
  <c r="AE367" i="10"/>
  <c r="AF367" i="10"/>
  <c r="AG367" i="10"/>
  <c r="AH367" i="10"/>
  <c r="AI367" i="10"/>
  <c r="AK367" i="10"/>
  <c r="AL494" i="10"/>
  <c r="B373" i="10"/>
  <c r="C373" i="10"/>
  <c r="D373" i="10"/>
  <c r="E373" i="10"/>
  <c r="F373" i="10"/>
  <c r="G373" i="10"/>
  <c r="H373" i="10"/>
  <c r="I373" i="10"/>
  <c r="J373" i="10"/>
  <c r="K373" i="10"/>
  <c r="L373" i="10"/>
  <c r="M373" i="10"/>
  <c r="N373" i="10"/>
  <c r="O373" i="10"/>
  <c r="P373" i="10"/>
  <c r="Q373" i="10"/>
  <c r="R373" i="10"/>
  <c r="S373" i="10"/>
  <c r="T373" i="10"/>
  <c r="U373" i="10"/>
  <c r="V373" i="10"/>
  <c r="W373" i="10"/>
  <c r="X373" i="10"/>
  <c r="Y373" i="10"/>
  <c r="Z373" i="10"/>
  <c r="AA373" i="10"/>
  <c r="AB373" i="10"/>
  <c r="AC373" i="10"/>
  <c r="AD373" i="10"/>
  <c r="AF373" i="10"/>
  <c r="AG373" i="10"/>
  <c r="AH373" i="10"/>
  <c r="AI373" i="10"/>
  <c r="AK373" i="10"/>
  <c r="AL495" i="10"/>
  <c r="B375" i="10"/>
  <c r="C375" i="10"/>
  <c r="D375" i="10"/>
  <c r="E375" i="10"/>
  <c r="F375" i="10"/>
  <c r="G375" i="10"/>
  <c r="H375" i="10"/>
  <c r="I375" i="10"/>
  <c r="J375" i="10"/>
  <c r="K375" i="10"/>
  <c r="L375" i="10"/>
  <c r="M375" i="10"/>
  <c r="N375" i="10"/>
  <c r="O375" i="10"/>
  <c r="P375" i="10"/>
  <c r="Q375" i="10"/>
  <c r="R375" i="10"/>
  <c r="S375" i="10"/>
  <c r="T375" i="10"/>
  <c r="U375" i="10"/>
  <c r="V375" i="10"/>
  <c r="W375" i="10"/>
  <c r="X375" i="10"/>
  <c r="Y375" i="10"/>
  <c r="Z375" i="10"/>
  <c r="AA375" i="10"/>
  <c r="AB375" i="10"/>
  <c r="AC375" i="10"/>
  <c r="AD375" i="10"/>
  <c r="AE375" i="10"/>
  <c r="AF375" i="10"/>
  <c r="AG375" i="10"/>
  <c r="AH375" i="10"/>
  <c r="AI375" i="10"/>
  <c r="AK375" i="10"/>
  <c r="AL496" i="10"/>
  <c r="B376" i="10"/>
  <c r="C376" i="10"/>
  <c r="D376" i="10"/>
  <c r="E376" i="10"/>
  <c r="F376" i="10"/>
  <c r="G376" i="10"/>
  <c r="H376" i="10"/>
  <c r="I376" i="10"/>
  <c r="J376" i="10"/>
  <c r="K376" i="10"/>
  <c r="L376" i="10"/>
  <c r="M376" i="10"/>
  <c r="N376" i="10"/>
  <c r="O376" i="10"/>
  <c r="P376" i="10"/>
  <c r="Q376" i="10"/>
  <c r="R376" i="10"/>
  <c r="S376" i="10"/>
  <c r="T376" i="10"/>
  <c r="U376" i="10"/>
  <c r="V376" i="10"/>
  <c r="W376" i="10"/>
  <c r="X376" i="10"/>
  <c r="Y376" i="10"/>
  <c r="Z376" i="10"/>
  <c r="AA376" i="10"/>
  <c r="AB376" i="10"/>
  <c r="AC376" i="10"/>
  <c r="AD376" i="10"/>
  <c r="AE376" i="10"/>
  <c r="AF376" i="10"/>
  <c r="AG376" i="10"/>
  <c r="AH376" i="10"/>
  <c r="AI376" i="10"/>
  <c r="AK376" i="10"/>
  <c r="AL497" i="10"/>
  <c r="B377" i="10"/>
  <c r="C377" i="10"/>
  <c r="D377" i="10"/>
  <c r="E377" i="10"/>
  <c r="F377" i="10"/>
  <c r="G377" i="10"/>
  <c r="H377" i="10"/>
  <c r="I377" i="10"/>
  <c r="J377" i="10"/>
  <c r="K377" i="10"/>
  <c r="L377" i="10"/>
  <c r="M377" i="10"/>
  <c r="N377" i="10"/>
  <c r="O377" i="10"/>
  <c r="P377" i="10"/>
  <c r="Q377" i="10"/>
  <c r="R377" i="10"/>
  <c r="S377" i="10"/>
  <c r="T377" i="10"/>
  <c r="U377" i="10"/>
  <c r="V377" i="10"/>
  <c r="W377" i="10"/>
  <c r="X377" i="10"/>
  <c r="Y377" i="10"/>
  <c r="Z377" i="10"/>
  <c r="AA377" i="10"/>
  <c r="AB377" i="10"/>
  <c r="AC377" i="10"/>
  <c r="AD377" i="10"/>
  <c r="AE377" i="10"/>
  <c r="AF377" i="10"/>
  <c r="AG377" i="10"/>
  <c r="AH377" i="10"/>
  <c r="AI377" i="10"/>
  <c r="AK377" i="10"/>
  <c r="AL498" i="10"/>
  <c r="B381" i="10"/>
  <c r="C381" i="10"/>
  <c r="D381" i="10"/>
  <c r="E381" i="10"/>
  <c r="F381" i="10"/>
  <c r="G381" i="10"/>
  <c r="H381" i="10"/>
  <c r="I381" i="10"/>
  <c r="J381" i="10"/>
  <c r="K381" i="10"/>
  <c r="L381" i="10"/>
  <c r="M381" i="10"/>
  <c r="N381" i="10"/>
  <c r="O381" i="10"/>
  <c r="P381" i="10"/>
  <c r="Q381" i="10"/>
  <c r="R381" i="10"/>
  <c r="S381" i="10"/>
  <c r="T381" i="10"/>
  <c r="U381" i="10"/>
  <c r="V381" i="10"/>
  <c r="W381" i="10"/>
  <c r="X381" i="10"/>
  <c r="Y381" i="10"/>
  <c r="Z381" i="10"/>
  <c r="AA381" i="10"/>
  <c r="AB381" i="10"/>
  <c r="AC381" i="10"/>
  <c r="AD381" i="10"/>
  <c r="AE381" i="10"/>
  <c r="AF381" i="10"/>
  <c r="AG381" i="10"/>
  <c r="AH381" i="10"/>
  <c r="AI381" i="10"/>
  <c r="AK381" i="10"/>
  <c r="AL499" i="10"/>
  <c r="B382" i="10"/>
  <c r="C382" i="10"/>
  <c r="D382" i="10"/>
  <c r="E382" i="10"/>
  <c r="F382" i="10"/>
  <c r="G382" i="10"/>
  <c r="H382" i="10"/>
  <c r="I382" i="10"/>
  <c r="J382" i="10"/>
  <c r="K382" i="10"/>
  <c r="L382" i="10"/>
  <c r="M382" i="10"/>
  <c r="N382" i="10"/>
  <c r="O382" i="10"/>
  <c r="P382" i="10"/>
  <c r="Q382" i="10"/>
  <c r="R382" i="10"/>
  <c r="S382" i="10"/>
  <c r="T382" i="10"/>
  <c r="U382" i="10"/>
  <c r="V382" i="10"/>
  <c r="W382" i="10"/>
  <c r="X382" i="10"/>
  <c r="Y382" i="10"/>
  <c r="Z382" i="10"/>
  <c r="AA382" i="10"/>
  <c r="AB382" i="10"/>
  <c r="AC382" i="10"/>
  <c r="AD382" i="10"/>
  <c r="AE382" i="10"/>
  <c r="AF382" i="10"/>
  <c r="AG382" i="10"/>
  <c r="AH382" i="10"/>
  <c r="AI382" i="10"/>
  <c r="AK382" i="10"/>
  <c r="AL500" i="10"/>
  <c r="B385" i="10"/>
  <c r="C385" i="10"/>
  <c r="D385" i="10"/>
  <c r="E385" i="10"/>
  <c r="F385" i="10"/>
  <c r="G385" i="10"/>
  <c r="H385" i="10"/>
  <c r="I385" i="10"/>
  <c r="J385" i="10"/>
  <c r="K385" i="10"/>
  <c r="L385" i="10"/>
  <c r="M385" i="10"/>
  <c r="N385" i="10"/>
  <c r="O385" i="10"/>
  <c r="P385" i="10"/>
  <c r="Q385" i="10"/>
  <c r="R385" i="10"/>
  <c r="S385" i="10"/>
  <c r="T385" i="10"/>
  <c r="U385" i="10"/>
  <c r="V385" i="10"/>
  <c r="W385" i="10"/>
  <c r="X385" i="10"/>
  <c r="Y385" i="10"/>
  <c r="Z385" i="10"/>
  <c r="AA385" i="10"/>
  <c r="AB385" i="10"/>
  <c r="AC385" i="10"/>
  <c r="AD385" i="10"/>
  <c r="AE385" i="10"/>
  <c r="AF385" i="10"/>
  <c r="AG385" i="10"/>
  <c r="AH385" i="10"/>
  <c r="AI385" i="10"/>
  <c r="AK385" i="10"/>
  <c r="AL501" i="10"/>
  <c r="B389" i="10"/>
  <c r="C389" i="10"/>
  <c r="D389" i="10"/>
  <c r="E389" i="10"/>
  <c r="F389" i="10"/>
  <c r="G389" i="10"/>
  <c r="H389" i="10"/>
  <c r="I389" i="10"/>
  <c r="J389" i="10"/>
  <c r="K389" i="10"/>
  <c r="L389" i="10"/>
  <c r="M389" i="10"/>
  <c r="N389" i="10"/>
  <c r="O389" i="10"/>
  <c r="P389" i="10"/>
  <c r="Q389" i="10"/>
  <c r="R389" i="10"/>
  <c r="S389" i="10"/>
  <c r="T389" i="10"/>
  <c r="U389" i="10"/>
  <c r="V389" i="10"/>
  <c r="W389" i="10"/>
  <c r="X389" i="10"/>
  <c r="Y389" i="10"/>
  <c r="Z389" i="10"/>
  <c r="AA389" i="10"/>
  <c r="AB389" i="10"/>
  <c r="AC389" i="10"/>
  <c r="AD389" i="10"/>
  <c r="AE389" i="10"/>
  <c r="AF389" i="10"/>
  <c r="AG389" i="10"/>
  <c r="AH389" i="10"/>
  <c r="AI389" i="10"/>
  <c r="AK389" i="10"/>
  <c r="AL502" i="10"/>
  <c r="B387" i="10"/>
  <c r="C387" i="10"/>
  <c r="D387" i="10"/>
  <c r="E387" i="10"/>
  <c r="F387" i="10"/>
  <c r="G387" i="10"/>
  <c r="H387" i="10"/>
  <c r="I387" i="10"/>
  <c r="J387" i="10"/>
  <c r="K387" i="10"/>
  <c r="L387" i="10"/>
  <c r="M387" i="10"/>
  <c r="N387" i="10"/>
  <c r="O387" i="10"/>
  <c r="P387" i="10"/>
  <c r="Q387" i="10"/>
  <c r="R387" i="10"/>
  <c r="S387" i="10"/>
  <c r="T387" i="10"/>
  <c r="U387" i="10"/>
  <c r="V387" i="10"/>
  <c r="W387" i="10"/>
  <c r="X387" i="10"/>
  <c r="Y387" i="10"/>
  <c r="Z387" i="10"/>
  <c r="AA387" i="10"/>
  <c r="AB387" i="10"/>
  <c r="AC387" i="10"/>
  <c r="AD387" i="10"/>
  <c r="AE387" i="10"/>
  <c r="AF387" i="10"/>
  <c r="AG387" i="10"/>
  <c r="AH387" i="10"/>
  <c r="AI387" i="10"/>
  <c r="AK387" i="10"/>
  <c r="AL503" i="10"/>
  <c r="B388" i="10"/>
  <c r="C388" i="10"/>
  <c r="D388" i="10"/>
  <c r="E388" i="10"/>
  <c r="F388" i="10"/>
  <c r="G388" i="10"/>
  <c r="H388" i="10"/>
  <c r="I388" i="10"/>
  <c r="J388" i="10"/>
  <c r="K388" i="10"/>
  <c r="L388" i="10"/>
  <c r="M388" i="10"/>
  <c r="N388" i="10"/>
  <c r="O388" i="10"/>
  <c r="P388" i="10"/>
  <c r="Q388" i="10"/>
  <c r="R388" i="10"/>
  <c r="S388" i="10"/>
  <c r="T388" i="10"/>
  <c r="U388" i="10"/>
  <c r="V388" i="10"/>
  <c r="W388" i="10"/>
  <c r="X388" i="10"/>
  <c r="Y388" i="10"/>
  <c r="Z388" i="10"/>
  <c r="AA388" i="10"/>
  <c r="AB388" i="10"/>
  <c r="AC388" i="10"/>
  <c r="AD388" i="10"/>
  <c r="AE388" i="10"/>
  <c r="AF388" i="10"/>
  <c r="AG388" i="10"/>
  <c r="AH388" i="10"/>
  <c r="AI388" i="10"/>
  <c r="AK388" i="10"/>
  <c r="AL504" i="10"/>
  <c r="B404" i="10"/>
  <c r="C404" i="10"/>
  <c r="D404" i="10"/>
  <c r="E404" i="10"/>
  <c r="F404" i="10"/>
  <c r="G404" i="10"/>
  <c r="H404" i="10"/>
  <c r="I404" i="10"/>
  <c r="J404" i="10"/>
  <c r="K404" i="10"/>
  <c r="L404" i="10"/>
  <c r="M404" i="10"/>
  <c r="N404" i="10"/>
  <c r="O404" i="10"/>
  <c r="P404" i="10"/>
  <c r="Q404" i="10"/>
  <c r="R404" i="10"/>
  <c r="S404" i="10"/>
  <c r="T404" i="10"/>
  <c r="U404" i="10"/>
  <c r="V404" i="10"/>
  <c r="W404" i="10"/>
  <c r="X404" i="10"/>
  <c r="Y404" i="10"/>
  <c r="Z404" i="10"/>
  <c r="AA404" i="10"/>
  <c r="AB404" i="10"/>
  <c r="AC404" i="10"/>
  <c r="AD404" i="10"/>
  <c r="AE404" i="10"/>
  <c r="AF404" i="10"/>
  <c r="AG404" i="10"/>
  <c r="AH404" i="10"/>
  <c r="AI404" i="10"/>
  <c r="AK404" i="10"/>
  <c r="AL505" i="10"/>
  <c r="B412" i="10"/>
  <c r="C412" i="10"/>
  <c r="D412" i="10"/>
  <c r="E412" i="10"/>
  <c r="F412" i="10"/>
  <c r="G412" i="10"/>
  <c r="H412" i="10"/>
  <c r="I412" i="10"/>
  <c r="J412" i="10"/>
  <c r="K412" i="10"/>
  <c r="L412" i="10"/>
  <c r="M412" i="10"/>
  <c r="N412" i="10"/>
  <c r="O412" i="10"/>
  <c r="P412" i="10"/>
  <c r="Q412" i="10"/>
  <c r="R412" i="10"/>
  <c r="S412" i="10"/>
  <c r="T412" i="10"/>
  <c r="U412" i="10"/>
  <c r="V412" i="10"/>
  <c r="W412" i="10"/>
  <c r="X412" i="10"/>
  <c r="Y412" i="10"/>
  <c r="Z412" i="10"/>
  <c r="AA412" i="10"/>
  <c r="AB412" i="10"/>
  <c r="AC412" i="10"/>
  <c r="AD412" i="10"/>
  <c r="AE412" i="10"/>
  <c r="AF412" i="10"/>
  <c r="AG412" i="10"/>
  <c r="AH412" i="10"/>
  <c r="AI412" i="10"/>
  <c r="AK412" i="10"/>
  <c r="AL506" i="10"/>
  <c r="B413" i="10"/>
  <c r="C413" i="10"/>
  <c r="D413" i="10"/>
  <c r="E413" i="10"/>
  <c r="F413" i="10"/>
  <c r="G413" i="10"/>
  <c r="H413" i="10"/>
  <c r="I413" i="10"/>
  <c r="J413" i="10"/>
  <c r="K413" i="10"/>
  <c r="L413" i="10"/>
  <c r="M413" i="10"/>
  <c r="N413" i="10"/>
  <c r="O413" i="10"/>
  <c r="P413" i="10"/>
  <c r="Q413" i="10"/>
  <c r="R413" i="10"/>
  <c r="S413" i="10"/>
  <c r="T413" i="10"/>
  <c r="U413" i="10"/>
  <c r="V413" i="10"/>
  <c r="W413" i="10"/>
  <c r="X413" i="10"/>
  <c r="Y413" i="10"/>
  <c r="Z413" i="10"/>
  <c r="AA413" i="10"/>
  <c r="AB413" i="10"/>
  <c r="AC413" i="10"/>
  <c r="AD413" i="10"/>
  <c r="AE413" i="10"/>
  <c r="AF413" i="10"/>
  <c r="AG413" i="10"/>
  <c r="AH413" i="10"/>
  <c r="AI413" i="10"/>
  <c r="AK413" i="10"/>
  <c r="AL507" i="10"/>
  <c r="B418" i="10"/>
  <c r="C418" i="10"/>
  <c r="D418" i="10"/>
  <c r="E418" i="10"/>
  <c r="F418" i="10"/>
  <c r="G418" i="10"/>
  <c r="H418" i="10"/>
  <c r="I418" i="10"/>
  <c r="J418" i="10"/>
  <c r="K418" i="10"/>
  <c r="L418" i="10"/>
  <c r="M418" i="10"/>
  <c r="N418" i="10"/>
  <c r="O418" i="10"/>
  <c r="P418" i="10"/>
  <c r="Q418" i="10"/>
  <c r="R418" i="10"/>
  <c r="S418" i="10"/>
  <c r="T418" i="10"/>
  <c r="U418" i="10"/>
  <c r="V418" i="10"/>
  <c r="W418" i="10"/>
  <c r="X418" i="10"/>
  <c r="Y418" i="10"/>
  <c r="Z418" i="10"/>
  <c r="AA418" i="10"/>
  <c r="AB418" i="10"/>
  <c r="AC418" i="10"/>
  <c r="AD418" i="10"/>
  <c r="AE418" i="10"/>
  <c r="AF418" i="10"/>
  <c r="AG418" i="10"/>
  <c r="AH418" i="10"/>
  <c r="AI418" i="10"/>
  <c r="AK418" i="10"/>
  <c r="AL508" i="10"/>
  <c r="B426" i="10"/>
  <c r="C426" i="10"/>
  <c r="D426" i="10"/>
  <c r="E426" i="10"/>
  <c r="F426" i="10"/>
  <c r="G426" i="10"/>
  <c r="H426" i="10"/>
  <c r="I426" i="10"/>
  <c r="J426" i="10"/>
  <c r="K426" i="10"/>
  <c r="L426" i="10"/>
  <c r="M426" i="10"/>
  <c r="N426" i="10"/>
  <c r="O426" i="10"/>
  <c r="P426" i="10"/>
  <c r="Q426" i="10"/>
  <c r="R426" i="10"/>
  <c r="S426" i="10"/>
  <c r="T426" i="10"/>
  <c r="U426" i="10"/>
  <c r="V426" i="10"/>
  <c r="W426" i="10"/>
  <c r="X426" i="10"/>
  <c r="Y426" i="10"/>
  <c r="Z426" i="10"/>
  <c r="AA426" i="10"/>
  <c r="AB426" i="10"/>
  <c r="AC426" i="10"/>
  <c r="AD426" i="10"/>
  <c r="AE426" i="10"/>
  <c r="AF426" i="10"/>
  <c r="AG426" i="10"/>
  <c r="AH426" i="10"/>
  <c r="AI426" i="10"/>
  <c r="AK426" i="10"/>
  <c r="AL509" i="10"/>
  <c r="B427" i="10"/>
  <c r="C427" i="10"/>
  <c r="D427" i="10"/>
  <c r="E427" i="10"/>
  <c r="F427" i="10"/>
  <c r="G427" i="10"/>
  <c r="H427" i="10"/>
  <c r="I427" i="10"/>
  <c r="J427" i="10"/>
  <c r="K427" i="10"/>
  <c r="L427" i="10"/>
  <c r="M427" i="10"/>
  <c r="N427" i="10"/>
  <c r="O427" i="10"/>
  <c r="P427" i="10"/>
  <c r="Q427" i="10"/>
  <c r="R427" i="10"/>
  <c r="S427" i="10"/>
  <c r="T427" i="10"/>
  <c r="U427" i="10"/>
  <c r="V427" i="10"/>
  <c r="W427" i="10"/>
  <c r="X427" i="10"/>
  <c r="Y427" i="10"/>
  <c r="Z427" i="10"/>
  <c r="AA427" i="10"/>
  <c r="AB427" i="10"/>
  <c r="AC427" i="10"/>
  <c r="AD427" i="10"/>
  <c r="AE427" i="10"/>
  <c r="AF427" i="10"/>
  <c r="AG427" i="10"/>
  <c r="AH427" i="10"/>
  <c r="AI427" i="10"/>
  <c r="AK427" i="10"/>
  <c r="AL510" i="10"/>
  <c r="B442" i="10"/>
  <c r="C442" i="10"/>
  <c r="D442" i="10"/>
  <c r="E442" i="10"/>
  <c r="F442" i="10"/>
  <c r="G442" i="10"/>
  <c r="H442" i="10"/>
  <c r="I442" i="10"/>
  <c r="J442" i="10"/>
  <c r="K442" i="10"/>
  <c r="L442" i="10"/>
  <c r="M442" i="10"/>
  <c r="N442" i="10"/>
  <c r="O442" i="10"/>
  <c r="P442" i="10"/>
  <c r="Q442" i="10"/>
  <c r="R442" i="10"/>
  <c r="S442" i="10"/>
  <c r="T442" i="10"/>
  <c r="U442" i="10"/>
  <c r="V442" i="10"/>
  <c r="W442" i="10"/>
  <c r="X442" i="10"/>
  <c r="Y442" i="10"/>
  <c r="Z442" i="10"/>
  <c r="AA442" i="10"/>
  <c r="AB442" i="10"/>
  <c r="AC442" i="10"/>
  <c r="AD442" i="10"/>
  <c r="AE442" i="10"/>
  <c r="AF442" i="10"/>
  <c r="AG442" i="10"/>
  <c r="AH442" i="10"/>
  <c r="AI442" i="10"/>
  <c r="AK442" i="10"/>
  <c r="AL511"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K10" i="10"/>
  <c r="AL512" i="10"/>
  <c r="B91" i="10"/>
  <c r="C91" i="10"/>
  <c r="D91" i="10"/>
  <c r="E91" i="10"/>
  <c r="F91" i="10"/>
  <c r="G91" i="10"/>
  <c r="H91" i="10"/>
  <c r="I91" i="10"/>
  <c r="J91" i="10"/>
  <c r="K91" i="10"/>
  <c r="L91" i="10"/>
  <c r="M91" i="10"/>
  <c r="N91" i="10"/>
  <c r="O91" i="10"/>
  <c r="P91" i="10"/>
  <c r="Q91" i="10"/>
  <c r="R91" i="10"/>
  <c r="S91" i="10"/>
  <c r="T91" i="10"/>
  <c r="U91" i="10"/>
  <c r="V91" i="10"/>
  <c r="W91" i="10"/>
  <c r="X91" i="10"/>
  <c r="Y91" i="10"/>
  <c r="Z91" i="10"/>
  <c r="AA91" i="10"/>
  <c r="AB91" i="10"/>
  <c r="AC91" i="10"/>
  <c r="AD91" i="10"/>
  <c r="AE91" i="10"/>
  <c r="AF91" i="10"/>
  <c r="AG91" i="10"/>
  <c r="AH91" i="10"/>
  <c r="AI91" i="10"/>
  <c r="AK91" i="10"/>
  <c r="AL513" i="10"/>
  <c r="B514" i="10"/>
  <c r="C514" i="10"/>
  <c r="D514" i="10"/>
  <c r="E514" i="10"/>
  <c r="F514" i="10"/>
  <c r="G514" i="10"/>
  <c r="H514" i="10"/>
  <c r="I514" i="10"/>
  <c r="J514" i="10"/>
  <c r="K514" i="10"/>
  <c r="L514" i="10"/>
  <c r="M514" i="10"/>
  <c r="N514" i="10"/>
  <c r="O514" i="10"/>
  <c r="P514" i="10"/>
  <c r="Q514" i="10"/>
  <c r="R514" i="10"/>
  <c r="S514" i="10"/>
  <c r="T514" i="10"/>
  <c r="U514" i="10"/>
  <c r="V514" i="10"/>
  <c r="W514" i="10"/>
  <c r="X514" i="10"/>
  <c r="Y514" i="10"/>
  <c r="Z514" i="10"/>
  <c r="AA514" i="10"/>
  <c r="AB514" i="10"/>
  <c r="AC514" i="10"/>
  <c r="AD514" i="10"/>
  <c r="AE514" i="10"/>
  <c r="AF514" i="10"/>
  <c r="AG514" i="10"/>
  <c r="AH514" i="10"/>
  <c r="AI514" i="10"/>
  <c r="AK514" i="10"/>
  <c r="AL514"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K5" i="10"/>
  <c r="AL406" i="10"/>
  <c r="B5" i="10"/>
  <c r="AL405" i="10"/>
  <c r="AI60" i="1"/>
  <c r="Y53" i="1"/>
  <c r="W551" i="10" s="1"/>
  <c r="Y49" i="1"/>
  <c r="W520" i="10"/>
  <c r="A5" i="8"/>
  <c r="A6" i="8" s="1"/>
  <c r="A5" i="9"/>
  <c r="A6" i="9" s="1"/>
  <c r="A7" i="9" s="1"/>
  <c r="A8" i="9" s="1"/>
  <c r="A9" i="9" s="1"/>
  <c r="A10" i="9" s="1"/>
  <c r="A11" i="9" s="1"/>
  <c r="A12" i="9" s="1"/>
  <c r="A13" i="9" s="1"/>
  <c r="A14" i="9" s="1"/>
  <c r="A15" i="9" s="1"/>
  <c r="AF149" i="4"/>
  <c r="AG140" i="4"/>
  <c r="AF140" i="4"/>
  <c r="AJ139" i="4"/>
  <c r="AI139" i="4"/>
  <c r="AH139" i="4"/>
  <c r="AG139" i="4"/>
  <c r="AF139"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K34" i="5"/>
  <c r="AJ34" i="5"/>
  <c r="AI34" i="5"/>
  <c r="AH34" i="5"/>
  <c r="AG34" i="5"/>
  <c r="A5" i="5"/>
  <c r="A6" i="5"/>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L105" i="6"/>
  <c r="AK105" i="6"/>
  <c r="AJ105" i="6"/>
  <c r="AI105" i="6"/>
  <c r="AH105" i="6"/>
  <c r="S73" i="6"/>
  <c r="R490" i="10"/>
  <c r="R73" i="6"/>
  <c r="Q490" i="10"/>
  <c r="S71" i="6"/>
  <c r="R479" i="10"/>
  <c r="R70" i="6"/>
  <c r="Q471" i="10"/>
  <c r="S60" i="6"/>
  <c r="R408" i="10"/>
  <c r="R60" i="6"/>
  <c r="Q408" i="10"/>
  <c r="S56" i="6"/>
  <c r="R391" i="10"/>
  <c r="R56" i="6"/>
  <c r="Q391" i="10"/>
  <c r="S51" i="6"/>
  <c r="R327" i="10"/>
  <c r="R51" i="6"/>
  <c r="Q327" i="10"/>
  <c r="S50" i="6"/>
  <c r="R324" i="10"/>
  <c r="R50" i="6"/>
  <c r="Q324" i="10"/>
  <c r="A97" i="3"/>
  <c r="A99" i="3"/>
  <c r="A100" i="3" s="1"/>
  <c r="A101" i="3" s="1"/>
  <c r="A102" i="3" s="1"/>
  <c r="A103" i="3" s="1"/>
  <c r="A104" i="3" s="1"/>
  <c r="A106" i="3" s="1"/>
  <c r="A107" i="3" s="1"/>
  <c r="A108" i="3" s="1"/>
  <c r="A109" i="3" s="1"/>
  <c r="A110" i="3" s="1"/>
  <c r="A111" i="3" s="1"/>
  <c r="A112" i="3" s="1"/>
  <c r="A113" i="3" s="1"/>
  <c r="A88" i="3"/>
  <c r="A89" i="3"/>
  <c r="A90" i="3"/>
  <c r="A91" i="3" s="1"/>
  <c r="A92" i="3" s="1"/>
  <c r="A93" i="3" s="1"/>
  <c r="A94" i="3" s="1"/>
  <c r="A19" i="3"/>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5" i="3"/>
  <c r="A6" i="3"/>
  <c r="A7" i="3"/>
  <c r="A8" i="3"/>
  <c r="A9" i="3" s="1"/>
  <c r="A10" i="3" s="1"/>
  <c r="A11" i="3" s="1"/>
  <c r="A12" i="3" s="1"/>
  <c r="A13" i="3" s="1"/>
  <c r="A14" i="3" s="1"/>
  <c r="A15" i="3" s="1"/>
  <c r="A16" i="3" s="1"/>
  <c r="A17" i="3" s="1"/>
  <c r="AL129" i="2"/>
  <c r="AK129" i="2"/>
  <c r="AJ129" i="2"/>
  <c r="AI129" i="2"/>
  <c r="AH129" i="2"/>
  <c r="A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5" i="1"/>
  <c r="A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28" i="10" l="1"/>
  <c r="A529" i="10" s="1"/>
  <c r="A530" i="10" s="1"/>
  <c r="A531" i="10" s="1"/>
  <c r="A532" i="10" s="1"/>
  <c r="A533" i="10" s="1"/>
  <c r="A534" i="10" s="1"/>
  <c r="A535" i="10" s="1"/>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s="1"/>
  <c r="A555" i="10" s="1"/>
  <c r="A556" i="10" s="1"/>
  <c r="A557" i="10" s="1"/>
  <c r="A558" i="10" s="1"/>
  <c r="A559" i="10" s="1"/>
  <c r="A560" i="10" s="1"/>
  <c r="A561" i="10" s="1"/>
  <c r="A562" i="10" s="1"/>
  <c r="A563" i="10" s="1"/>
  <c r="A564" i="10" s="1"/>
  <c r="A565" i="10" s="1"/>
  <c r="A566" i="10" s="1"/>
  <c r="A567" i="10" s="1"/>
  <c r="A527" i="10"/>
  <c r="AE570" i="10"/>
  <c r="AF570" i="10"/>
</calcChain>
</file>

<file path=xl/sharedStrings.xml><?xml version="1.0" encoding="utf-8"?>
<sst xmlns="http://schemas.openxmlformats.org/spreadsheetml/2006/main" count="7832" uniqueCount="2461">
  <si>
    <t>Blair &amp; Stuckey</t>
  </si>
  <si>
    <t>Blue Mountians City Council</t>
  </si>
  <si>
    <t>INVERELL</t>
  </si>
  <si>
    <t>Inverell Shire Council</t>
  </si>
  <si>
    <t>Harding Frew &amp; Van Hemert</t>
  </si>
  <si>
    <t>Inverell Municipal Council</t>
  </si>
  <si>
    <t>LAKE ENDEAVOUR</t>
  </si>
  <si>
    <t>Billabong Creek</t>
  </si>
  <si>
    <t>Parkes Shire Council</t>
  </si>
  <si>
    <t>Parkes Municipal Council</t>
  </si>
  <si>
    <t>WARRAGAMBA WEIR</t>
  </si>
  <si>
    <t>Warragamba</t>
  </si>
  <si>
    <t>PENRITH</t>
  </si>
  <si>
    <t>Metropolitan Water Sewerage &amp; Drainage Board, Sydney</t>
  </si>
  <si>
    <t>WORONORA</t>
  </si>
  <si>
    <t xml:space="preserve">Woronora </t>
  </si>
  <si>
    <t>GREAVES CREEK</t>
  </si>
  <si>
    <t>Greaves Creek</t>
  </si>
  <si>
    <t>OBERON</t>
  </si>
  <si>
    <t>Fish</t>
  </si>
  <si>
    <t>Raised 1957</t>
  </si>
  <si>
    <t>ROCKY CREEK</t>
  </si>
  <si>
    <t>Rocky Creek</t>
  </si>
  <si>
    <t>LISMORE</t>
  </si>
  <si>
    <t>Rous County Council</t>
  </si>
  <si>
    <t>Gutteridge, Haskins and Davey</t>
  </si>
  <si>
    <t>Dayal Singh</t>
  </si>
  <si>
    <t>Investigations completed for raising and drainage works (2008).</t>
  </si>
  <si>
    <t>LAKE ROWLANDS</t>
  </si>
  <si>
    <t>Coombing Creek</t>
  </si>
  <si>
    <t>CARCOAR</t>
  </si>
  <si>
    <t>Central Tablelands County Council</t>
  </si>
  <si>
    <t>Bowers &amp; Laird Pty Ltd &amp; Central Tablelands County CL</t>
  </si>
  <si>
    <t>RYLSTONE</t>
  </si>
  <si>
    <t>Cudgegong</t>
  </si>
  <si>
    <t>Rylstone Shire Council</t>
  </si>
  <si>
    <t>COEYPOLLY CREEK No 2</t>
  </si>
  <si>
    <t>WERRIS CREEK</t>
  </si>
  <si>
    <t>Dayal Singh Dept of Public Works NSW</t>
  </si>
  <si>
    <t>Design of remedial works for flood and stability in progress, 2008.</t>
  </si>
  <si>
    <t>GUTHEGA</t>
  </si>
  <si>
    <t xml:space="preserve">Snowy  </t>
  </si>
  <si>
    <t>COOMA</t>
  </si>
  <si>
    <t>Snowy Hydro</t>
  </si>
  <si>
    <t>Semler Engineering</t>
  </si>
  <si>
    <r>
      <t>Flashboards 1826000 m</t>
    </r>
    <r>
      <rPr>
        <vertAlign val="superscript"/>
        <sz val="9"/>
        <rFont val="Arial"/>
        <family val="2"/>
      </rPr>
      <t>3</t>
    </r>
  </si>
  <si>
    <t>Guthega</t>
  </si>
  <si>
    <t>na</t>
  </si>
  <si>
    <t>OAKY RIVER</t>
  </si>
  <si>
    <t>Oaky</t>
  </si>
  <si>
    <t>New England County Council</t>
  </si>
  <si>
    <t>Z J Buzo</t>
  </si>
  <si>
    <t>A V Jennings / Thiess Construction</t>
  </si>
  <si>
    <t>CHIFLEY</t>
  </si>
  <si>
    <t>Campbells</t>
  </si>
  <si>
    <t>Embankment raised 5.5m and spillway capacity increased from 2265 to 9800 in 2001</t>
  </si>
  <si>
    <t>DUNGOWAN</t>
  </si>
  <si>
    <t>Dungowan Creek</t>
  </si>
  <si>
    <t>Tamworth City Council</t>
  </si>
  <si>
    <t>Blair &amp; Stuckey, Dept of Public Works, NSW</t>
  </si>
  <si>
    <t>Dayal Singh/Roche Bros</t>
  </si>
  <si>
    <t>Embankment raised and extra fuseplug spillway constructed</t>
  </si>
  <si>
    <t>RYDAL</t>
  </si>
  <si>
    <t>Off Stream Storage</t>
  </si>
  <si>
    <t>Public Works Dept NSW</t>
  </si>
  <si>
    <t>WV Hall and Elliott</t>
  </si>
  <si>
    <t>COCHRANE</t>
  </si>
  <si>
    <t>Georges Creek</t>
  </si>
  <si>
    <t>BEGA</t>
  </si>
  <si>
    <t>Pacific Power</t>
  </si>
  <si>
    <t>A R Blair &amp; Stuckey</t>
  </si>
  <si>
    <t>Earthfill dam and concrete spillway</t>
  </si>
  <si>
    <t>EUCUMBENE</t>
  </si>
  <si>
    <t>Eucumbene</t>
  </si>
  <si>
    <t>US Bureau of Reclamation &amp; Dept of Public Works</t>
  </si>
  <si>
    <t>Dept of Public Works, NSW &amp; Kaiser-Walsh-Perini-Raymond</t>
  </si>
  <si>
    <t>Spillway modified and gates added</t>
  </si>
  <si>
    <t>GLENBAWN</t>
  </si>
  <si>
    <t>Hunter</t>
  </si>
  <si>
    <t>SCONE</t>
  </si>
  <si>
    <t>Water Conservation &amp; Irrigation Commission, NSW</t>
  </si>
  <si>
    <t>Dam raised 22m to present height in 1987</t>
  </si>
  <si>
    <t>Glenbawn</t>
  </si>
  <si>
    <t>TUMUT POND</t>
  </si>
  <si>
    <t>Tumut</t>
  </si>
  <si>
    <t>US Bureau of Reclamation</t>
  </si>
  <si>
    <t>Kaiser-Walsh-Perini-Raymond</t>
  </si>
  <si>
    <t>Tumut 1</t>
  </si>
  <si>
    <t>BUNDANOON</t>
  </si>
  <si>
    <t>Bundanoon Ck</t>
  </si>
  <si>
    <t>MOSS VALE</t>
  </si>
  <si>
    <t>Wingecarribee Shire Council</t>
  </si>
  <si>
    <t>HAPPY JACK</t>
  </si>
  <si>
    <t>TANTANGARA</t>
  </si>
  <si>
    <t>Utah-Brown &amp; Root Sudamericana</t>
  </si>
  <si>
    <t>KEEPIT</t>
  </si>
  <si>
    <t>Namoi</t>
  </si>
  <si>
    <t>Volume includes 272 BC</t>
  </si>
  <si>
    <t>Keepit</t>
  </si>
  <si>
    <t>MENINDEE</t>
  </si>
  <si>
    <t>Darling</t>
  </si>
  <si>
    <t>Restricted operating capacity</t>
  </si>
  <si>
    <t>WARRAGAMBA</t>
  </si>
  <si>
    <t>Metropolitan Water Sewerage</t>
  </si>
  <si>
    <t>DEEP CREEK</t>
  </si>
  <si>
    <t>Deep Creek</t>
  </si>
  <si>
    <t>MOONEY UPPER</t>
  </si>
  <si>
    <t xml:space="preserve">Mooney Mooney </t>
  </si>
  <si>
    <t>GOSFORD</t>
  </si>
  <si>
    <t>Gosford City Council</t>
  </si>
  <si>
    <t>TIMOR</t>
  </si>
  <si>
    <t>Castlereagh</t>
  </si>
  <si>
    <t>COONABARABRAN</t>
  </si>
  <si>
    <t>Coonabarabran City Council</t>
  </si>
  <si>
    <t>TOOMA</t>
  </si>
  <si>
    <t>Tooma</t>
  </si>
  <si>
    <t xml:space="preserve">Snowy Mountains Hydro-Electric Authority </t>
  </si>
  <si>
    <t>TUMUT 2</t>
  </si>
  <si>
    <t>Snowy Mountains Hydro-Electric Authority &amp; USBR</t>
  </si>
  <si>
    <t>Tumut 2</t>
  </si>
  <si>
    <t>MARDI</t>
  </si>
  <si>
    <t>WYONG</t>
  </si>
  <si>
    <t>Wyong Shire Council</t>
  </si>
  <si>
    <t>SUMA PARK</t>
  </si>
  <si>
    <t>Summerhill Ck</t>
  </si>
  <si>
    <t>Hutcherson Bros</t>
  </si>
  <si>
    <t>MEDWAY</t>
  </si>
  <si>
    <t>Medway</t>
  </si>
  <si>
    <t>BERRIMA</t>
  </si>
  <si>
    <t>Mass concrete arch</t>
  </si>
  <si>
    <t>ISLAND BEND</t>
  </si>
  <si>
    <t>Snowy</t>
  </si>
  <si>
    <t>Utah Constr. &amp; Eng Pty Ltd</t>
  </si>
  <si>
    <t>KHANCOBAN</t>
  </si>
  <si>
    <t>Swampy Plain</t>
  </si>
  <si>
    <t>Kaiser Engineers &amp; Const Inc</t>
  </si>
  <si>
    <t>GEEHI</t>
  </si>
  <si>
    <t>Geehi</t>
  </si>
  <si>
    <t>Glory hole spillway</t>
  </si>
  <si>
    <t>Murray 1</t>
  </si>
  <si>
    <t>BURRENDONG</t>
  </si>
  <si>
    <t>490 000 additional flood control storage available</t>
  </si>
  <si>
    <t>Burrendong</t>
  </si>
  <si>
    <t>JINDABYNE</t>
  </si>
  <si>
    <t>Utah-Brown &amp; Sudamericana</t>
  </si>
  <si>
    <t>BLOWERING</t>
  </si>
  <si>
    <t>TUMUT</t>
  </si>
  <si>
    <t>Morrison-Knudsen-Utah-Mcdonald</t>
  </si>
  <si>
    <t>Blowering</t>
  </si>
  <si>
    <t>JOUNAMA</t>
  </si>
  <si>
    <t>Societe Dumez</t>
  </si>
  <si>
    <t>LIDDELL COOLING WATER</t>
  </si>
  <si>
    <t>Gardiners Ck</t>
  </si>
  <si>
    <t>MUSWELLBROOK</t>
  </si>
  <si>
    <t>Macquarie Generation</t>
  </si>
  <si>
    <t>Cooling water for thermal power station</t>
  </si>
  <si>
    <t>MALDON WEIR</t>
  </si>
  <si>
    <t>PICTON</t>
  </si>
  <si>
    <t>Commonwealth Portland Cement Co Pty Ltd</t>
  </si>
  <si>
    <t>S Turner &amp; Son Pty Ltd</t>
  </si>
  <si>
    <t>MALPAS</t>
  </si>
  <si>
    <t>Gara</t>
  </si>
  <si>
    <t>Laurie, Montgomerie &amp; Jamieson, Dept Public Works NSW</t>
  </si>
  <si>
    <t>Department of Public Works,</t>
  </si>
  <si>
    <t>MURRAY 2</t>
  </si>
  <si>
    <t>Khancoban Back</t>
  </si>
  <si>
    <t>Thiess Bros Pty Ltd Dillingham Corporation</t>
  </si>
  <si>
    <t>Murray 2</t>
  </si>
  <si>
    <t>PORTERS CREEK</t>
  </si>
  <si>
    <t>Porters Creek</t>
  </si>
  <si>
    <t>MILTON</t>
  </si>
  <si>
    <t>Shoalhaven Shire Council</t>
  </si>
  <si>
    <t>Prestressed concrete dam, 3 BC &amp; 11 TE</t>
  </si>
  <si>
    <t>BOOTAWA</t>
  </si>
  <si>
    <t>TAREE</t>
  </si>
  <si>
    <t>North Power</t>
  </si>
  <si>
    <t>Pumped from manning river, no spillway</t>
  </si>
  <si>
    <t>GRAHAMSTOWN</t>
  </si>
  <si>
    <t>NEWCASTLE</t>
  </si>
  <si>
    <t>Water Conservation and Irrigation Commission, NSW</t>
  </si>
  <si>
    <t>Sealing element subs. embankment - bentonite slurry trench</t>
  </si>
  <si>
    <t>PINDARI</t>
  </si>
  <si>
    <t>Severn</t>
  </si>
  <si>
    <t>Citra Australia</t>
  </si>
  <si>
    <t>16 BC in upstream face, raised in 1994</t>
  </si>
  <si>
    <t>Pindari</t>
  </si>
  <si>
    <t xml:space="preserve">BAYSWATER COLLIERY </t>
  </si>
  <si>
    <t>Water Supply</t>
  </si>
  <si>
    <t>Bayswater Colliery</t>
  </si>
  <si>
    <t>WC &amp; IC NSW &amp; International Eng Serv Consortium</t>
  </si>
  <si>
    <t>Citra Australia Ltd.</t>
  </si>
  <si>
    <t>LIDDELL FRESH WATER</t>
  </si>
  <si>
    <t>Tinkers Creek</t>
  </si>
  <si>
    <t>TILBA</t>
  </si>
  <si>
    <t>Tilba Creek</t>
  </si>
  <si>
    <t>BERMAGUI</t>
  </si>
  <si>
    <t>Bega Valley Shire Council</t>
  </si>
  <si>
    <t>Jamieson, Laurie &amp; Montogomerie</t>
  </si>
  <si>
    <t>Mumbulla Shire Council</t>
  </si>
  <si>
    <t>DANJERA CREEK</t>
  </si>
  <si>
    <t>Danjera Creek</t>
  </si>
  <si>
    <t>Birdsall &amp; White Pty Ltd</t>
  </si>
  <si>
    <t>Includes 42 BC and 15 TE</t>
  </si>
  <si>
    <t>LOSTOCK</t>
  </si>
  <si>
    <t>Paterson</t>
  </si>
  <si>
    <t xml:space="preserve">Water Conservation and Irrigation Authority </t>
  </si>
  <si>
    <t>Dumez Australia</t>
  </si>
  <si>
    <t>92m spillway crest</t>
  </si>
  <si>
    <t>TALBINGO</t>
  </si>
  <si>
    <t xml:space="preserve">Tumut     </t>
  </si>
  <si>
    <t>(see Tumut 3)</t>
  </si>
  <si>
    <t>TOONUMBAR</t>
  </si>
  <si>
    <t>Iron Pot Ck</t>
  </si>
  <si>
    <t>KYOGLE</t>
  </si>
  <si>
    <t>Tonnumbar</t>
  </si>
  <si>
    <t>0,4</t>
  </si>
  <si>
    <t>TUMUT 3 PIPELINE</t>
  </si>
  <si>
    <t>Talbingo</t>
  </si>
  <si>
    <t xml:space="preserve">Off Stream </t>
  </si>
  <si>
    <t>Associated with Talbingo reservoir, no separate spillway</t>
  </si>
  <si>
    <t>Tumut 3</t>
  </si>
  <si>
    <t>WYANGLA</t>
  </si>
  <si>
    <t>Lachlan</t>
  </si>
  <si>
    <t>COWRA</t>
  </si>
  <si>
    <t xml:space="preserve">Water Conservation and Irrigation Commission, NSW </t>
  </si>
  <si>
    <r>
      <t>Original PG dam completed 1936, 61m h, 305m l,187,000m</t>
    </r>
    <r>
      <rPr>
        <vertAlign val="superscript"/>
        <sz val="9"/>
        <rFont val="Arial"/>
        <family val="2"/>
      </rPr>
      <t>3</t>
    </r>
    <r>
      <rPr>
        <sz val="9"/>
        <rFont val="Arial"/>
        <family val="2"/>
      </rPr>
      <t xml:space="preserve"> vol </t>
    </r>
  </si>
  <si>
    <t>Wyangala</t>
  </si>
  <si>
    <t>BENDEELA PONDAGE</t>
  </si>
  <si>
    <t xml:space="preserve">Not used until 1976, pumped storage </t>
  </si>
  <si>
    <t>FITZROY FALLS</t>
  </si>
  <si>
    <t>Yarrunga Creek</t>
  </si>
  <si>
    <t>Includes 3 saddle dams</t>
  </si>
  <si>
    <t>GLENQUARRY CUT</t>
  </si>
  <si>
    <t>Associated with Wingecarribee control structure</t>
  </si>
  <si>
    <t>WINGECARRIBEE</t>
  </si>
  <si>
    <t>Wingecarribee</t>
  </si>
  <si>
    <t>Includes 3 saddle dams, radial gate 11m wide x 6m high</t>
  </si>
  <si>
    <t>BROGO</t>
  </si>
  <si>
    <t>Brogo</t>
  </si>
  <si>
    <t>Water Resources Commission NSW</t>
  </si>
  <si>
    <t>Citra Constructions Ltd</t>
  </si>
  <si>
    <t>Includes 4 BC in upstream facing</t>
  </si>
  <si>
    <t>COPETON</t>
  </si>
  <si>
    <t xml:space="preserve">Gwydir </t>
  </si>
  <si>
    <t>Fluor-Brown-Root</t>
  </si>
  <si>
    <t>Copeton</t>
  </si>
  <si>
    <t>TALLOWA</t>
  </si>
  <si>
    <t>Shoalhaven</t>
  </si>
  <si>
    <t>Provision for future radial gates to raise fsl by 4.6m</t>
  </si>
  <si>
    <t>GOOGONG</t>
  </si>
  <si>
    <t>Queanbeyan</t>
  </si>
  <si>
    <t>ACT Electricity &amp; Water</t>
  </si>
  <si>
    <t>Commonwealth Department of Construction</t>
  </si>
  <si>
    <t>Thiess Bros, Pty Ltd</t>
  </si>
  <si>
    <t>Total embankment vol 838 including saddle dam</t>
  </si>
  <si>
    <t>BEN BOYD</t>
  </si>
  <si>
    <t>Boydtown Creek</t>
  </si>
  <si>
    <t>BOYDTOWN</t>
  </si>
  <si>
    <t>SEAHAM WEIR</t>
  </si>
  <si>
    <t>Williams</t>
  </si>
  <si>
    <t xml:space="preserve">Ray Fitzpatrick Quarries P/L SIF Enterprise Bachy, Paris </t>
  </si>
  <si>
    <t>Sealing element combination of cement and chemical grout; 
designed to overtop when spillway capacity needed</t>
  </si>
  <si>
    <t>WALLERAWANG</t>
  </si>
  <si>
    <t>Cox's</t>
  </si>
  <si>
    <t>Delta Electricity</t>
  </si>
  <si>
    <t>Electricity Commission of NSW</t>
  </si>
  <si>
    <t>CHAFFEY</t>
  </si>
  <si>
    <t>Peel</t>
  </si>
  <si>
    <t>John Holland Pty Ltd</t>
  </si>
  <si>
    <t>PEJAR</t>
  </si>
  <si>
    <t>Wollondilly</t>
  </si>
  <si>
    <t>PORT MACQUARIE</t>
  </si>
  <si>
    <t>Hastings Council</t>
  </si>
  <si>
    <t>KARANGI</t>
  </si>
  <si>
    <t>COFFS HARBOUR</t>
  </si>
  <si>
    <t>Coffs Harbour City Council</t>
  </si>
  <si>
    <t>DRAYTON DAM 1891</t>
  </si>
  <si>
    <t>Minor Creek</t>
  </si>
  <si>
    <t>Drayton Joint Venture</t>
  </si>
  <si>
    <t>Hawkins Bros.</t>
  </si>
  <si>
    <t>DRAYTON DAM 1789</t>
  </si>
  <si>
    <t>Coffey and Ptnrs, CSR Energy</t>
  </si>
  <si>
    <t>Thiess Bros.</t>
  </si>
  <si>
    <t>DRAYTON DAM 1969</t>
  </si>
  <si>
    <t>LYELL</t>
  </si>
  <si>
    <t>Electricity Commission of NSW Pacific Power</t>
  </si>
  <si>
    <t>Pearson Bridge</t>
  </si>
  <si>
    <t>Dam raised and inflateable rubber dam added in 1995; rubber dams removed in 2001 and replaced with Hydroplus fusegates</t>
  </si>
  <si>
    <t>MANGROVE CREEK</t>
  </si>
  <si>
    <t>Mangrove Ck</t>
  </si>
  <si>
    <t>PWD, NSW and Citra Australia</t>
  </si>
  <si>
    <t>BAMARANG</t>
  </si>
  <si>
    <t>CLARRIE HALL</t>
  </si>
  <si>
    <t>Doon Doon Ck</t>
  </si>
  <si>
    <t>MURWILLUMBAH</t>
  </si>
  <si>
    <t>Tweed Shire Council</t>
  </si>
  <si>
    <t>Dept. Public Works NSW</t>
  </si>
  <si>
    <t>GLENNIES CREEK</t>
  </si>
  <si>
    <t>Lake St Clair</t>
  </si>
  <si>
    <t>Glennies Creek</t>
  </si>
  <si>
    <t>SINGLETON</t>
  </si>
  <si>
    <t>Dept of W/Resources, NSW</t>
  </si>
  <si>
    <t>Includes 11 BC in upstream facing</t>
  </si>
  <si>
    <t>BAYSWATER COOLING</t>
  </si>
  <si>
    <t>Make-up pond</t>
  </si>
  <si>
    <t>Tinker Creek</t>
  </si>
  <si>
    <t>Electricity Com. of NSW.</t>
  </si>
  <si>
    <t>BATEMANS BAY</t>
  </si>
  <si>
    <t>Eurobodalla Shire Council</t>
  </si>
  <si>
    <t>Sinclair Knight &amp; Partners/Dept of Public Works</t>
  </si>
  <si>
    <t>WINDAMERE</t>
  </si>
  <si>
    <t>Abignano Pty Ltd</t>
  </si>
  <si>
    <t>BAYSWATER BRINE</t>
  </si>
  <si>
    <t xml:space="preserve">Decant </t>
  </si>
  <si>
    <t>Pikes Creek</t>
  </si>
  <si>
    <t>Electricity Comm. of NSW</t>
  </si>
  <si>
    <t>Leighton</t>
  </si>
  <si>
    <t>Dam raised during 1990 to figures shown</t>
  </si>
  <si>
    <t xml:space="preserve">MOLONG </t>
  </si>
  <si>
    <t>Molong (res)</t>
  </si>
  <si>
    <t>Eodo Pty Ltd for Department of Public Works NSW</t>
  </si>
  <si>
    <t>PLASHETT</t>
  </si>
  <si>
    <t>Saltwater Creek</t>
  </si>
  <si>
    <t>G Hawkins &amp; Sons</t>
  </si>
  <si>
    <t>SPLIT ROCK</t>
  </si>
  <si>
    <t>Manilla</t>
  </si>
  <si>
    <t>Dept. Water Resources, NSW</t>
  </si>
  <si>
    <t>Abignano Pty, Ltd</t>
  </si>
  <si>
    <t>Includes 10 BC in upstream facing</t>
  </si>
  <si>
    <t xml:space="preserve">YELLOW PINCH </t>
  </si>
  <si>
    <t>Yellow Pinch Ck</t>
  </si>
  <si>
    <t>MERIMBULA</t>
  </si>
  <si>
    <t>THOMPSON CREEK</t>
  </si>
  <si>
    <t>Thompsons Creek</t>
  </si>
  <si>
    <t>Leighton Contractors</t>
  </si>
  <si>
    <t>ALDRIDGES CREEK</t>
  </si>
  <si>
    <t>MUSWELL BROOK</t>
  </si>
  <si>
    <r>
      <t>Ellerston</t>
    </r>
    <r>
      <rPr>
        <sz val="9"/>
        <rFont val="Arial"/>
        <family val="2"/>
      </rPr>
      <t xml:space="preserve"> Pastoral Co Pty Ltd</t>
    </r>
  </si>
  <si>
    <t>GJ Douglas &amp; Ptnrs Pty Ltd</t>
  </si>
  <si>
    <t>Delpah Pty Ltd</t>
  </si>
  <si>
    <t>DRAYTON 1690</t>
  </si>
  <si>
    <t xml:space="preserve">LOYALTY ROAD </t>
  </si>
  <si>
    <t>Parramatta</t>
  </si>
  <si>
    <t>Upper Parramatta River Catchment Trust</t>
  </si>
  <si>
    <t>White Construction</t>
  </si>
  <si>
    <t>RCC construction</t>
  </si>
  <si>
    <t>CADIANGULLONG</t>
  </si>
  <si>
    <t>Cadiangullong Ck</t>
  </si>
  <si>
    <t>Cadia Holdings</t>
  </si>
  <si>
    <t>Gutteridge Haskins and Davey Pty Ltd</t>
  </si>
  <si>
    <t>Barclay Mowlem Pty Ltd</t>
  </si>
  <si>
    <t>COWARRA</t>
  </si>
  <si>
    <t>NSW Department of Public Works &amp; Services</t>
  </si>
  <si>
    <t>FATTORINI</t>
  </si>
  <si>
    <t>KEMPSEY</t>
  </si>
  <si>
    <t>Kempsey City Council</t>
  </si>
  <si>
    <t>NSW Department of Public Works &amp; Services, Connel Wagner</t>
  </si>
  <si>
    <t>Enetech</t>
  </si>
  <si>
    <t>SHANNON CREEK</t>
  </si>
  <si>
    <t>Australian Capital Territory</t>
  </si>
  <si>
    <t>OLD COTTER</t>
  </si>
  <si>
    <t>Cotter</t>
  </si>
  <si>
    <t>CANBERRA</t>
  </si>
  <si>
    <t>ACT</t>
  </si>
  <si>
    <t>ACTEW Corporation</t>
  </si>
  <si>
    <t>C'wealth Dept of Works</t>
  </si>
  <si>
    <t>BENDORA</t>
  </si>
  <si>
    <t>Bendora</t>
  </si>
  <si>
    <t>E S Clementson Pty Ltd</t>
  </si>
  <si>
    <t>SCRIVENER</t>
  </si>
  <si>
    <t>Lake Burley Griffin</t>
  </si>
  <si>
    <t>Citra Australia Ltd, A E Goodwin Ltd</t>
  </si>
  <si>
    <t>CORIN</t>
  </si>
  <si>
    <t>GINNINDERRA</t>
  </si>
  <si>
    <t>Ginninderra</t>
  </si>
  <si>
    <t>Laurie, Montgomerie &amp; Pettit</t>
  </si>
  <si>
    <t>Recreational, Pollution control</t>
  </si>
  <si>
    <t>POINT HUT WEIR</t>
  </si>
  <si>
    <t>Point Hut Pond</t>
  </si>
  <si>
    <t>Point Hut Creek</t>
  </si>
  <si>
    <t>ACT Government</t>
  </si>
  <si>
    <t>Scott &amp; Furphy Engineers</t>
  </si>
  <si>
    <t>Q H &amp; M Birt P/L</t>
  </si>
  <si>
    <t>TUGGERANONG</t>
  </si>
  <si>
    <t>Lake Tuggeranong</t>
  </si>
  <si>
    <t>Tuggeranong Ck</t>
  </si>
  <si>
    <t>Snowy Mtns Engineering Corp</t>
  </si>
  <si>
    <t>JERRABOMBERRA</t>
  </si>
  <si>
    <t>Retardation Basin</t>
  </si>
  <si>
    <t xml:space="preserve">Jerrabomberra </t>
  </si>
  <si>
    <t>Scott &amp; Furphy Engineers P/L</t>
  </si>
  <si>
    <t>Thiess Contractors P/L</t>
  </si>
  <si>
    <t>WRIGHTS</t>
  </si>
  <si>
    <t>Point Hut Ck</t>
  </si>
  <si>
    <t>Willing &amp; Ptnrs P/L</t>
  </si>
  <si>
    <t>Wollongong Constructions P/L</t>
  </si>
  <si>
    <t>GUNGAHLIN</t>
  </si>
  <si>
    <t>Gungahlin Pond</t>
  </si>
  <si>
    <t>John Haskins &amp; Staff P/L</t>
  </si>
  <si>
    <t>YERRABI</t>
  </si>
  <si>
    <t>Yerrabi Pond</t>
  </si>
  <si>
    <t>Willings and Partners</t>
  </si>
  <si>
    <t>LOWER MOLONGOLO</t>
  </si>
  <si>
    <t>L. Molongolo Bypass Storage</t>
  </si>
  <si>
    <t>Fletcher/White Joint Venture</t>
  </si>
  <si>
    <t>Abigroup-John Holand Alliance</t>
  </si>
  <si>
    <t>Longitude</t>
  </si>
  <si>
    <t>Latitude</t>
  </si>
  <si>
    <t>NORTHERN TERRITORY</t>
  </si>
  <si>
    <t>(D/M/S)</t>
  </si>
  <si>
    <t>(Centre Intake Tower Where Applicable)</t>
  </si>
  <si>
    <t>MANTON</t>
  </si>
  <si>
    <t>Manton</t>
  </si>
  <si>
    <t>NT</t>
  </si>
  <si>
    <t>Power and Water Corporation</t>
  </si>
  <si>
    <t>Department of Interior</t>
  </si>
  <si>
    <t>Manton Construction Ltd</t>
  </si>
  <si>
    <t>Dam extends 5m below river bed level</t>
  </si>
  <si>
    <r>
      <t>131</t>
    </r>
    <r>
      <rPr>
        <vertAlign val="superscript"/>
        <sz val="9"/>
        <rFont val="Arial"/>
        <family val="2"/>
      </rPr>
      <t>o</t>
    </r>
    <r>
      <rPr>
        <sz val="9"/>
        <rFont val="Arial"/>
        <family val="2"/>
      </rPr>
      <t xml:space="preserve"> 07' 37.227 E</t>
    </r>
  </si>
  <si>
    <r>
      <t>12</t>
    </r>
    <r>
      <rPr>
        <vertAlign val="superscript"/>
        <sz val="9"/>
        <rFont val="Arial"/>
        <family val="2"/>
      </rPr>
      <t>o</t>
    </r>
    <r>
      <rPr>
        <sz val="9"/>
        <rFont val="Arial"/>
        <family val="2"/>
      </rPr>
      <t xml:space="preserve"> 50' 25.587" S</t>
    </r>
  </si>
  <si>
    <t>DARWIN RIVER</t>
  </si>
  <si>
    <t xml:space="preserve">Darwin </t>
  </si>
  <si>
    <t>Macmahon Constructions</t>
  </si>
  <si>
    <t>Major spillway upgrade 2002</t>
  </si>
  <si>
    <r>
      <t>130</t>
    </r>
    <r>
      <rPr>
        <vertAlign val="superscript"/>
        <sz val="9"/>
        <rFont val="Arial"/>
        <family val="2"/>
      </rPr>
      <t>o</t>
    </r>
    <r>
      <rPr>
        <sz val="9"/>
        <rFont val="Arial"/>
        <family val="2"/>
      </rPr>
      <t xml:space="preserve"> 58' 20.493" E</t>
    </r>
  </si>
  <si>
    <r>
      <t>12</t>
    </r>
    <r>
      <rPr>
        <vertAlign val="superscript"/>
        <sz val="9"/>
        <rFont val="Arial"/>
        <family val="2"/>
      </rPr>
      <t xml:space="preserve">o </t>
    </r>
    <r>
      <rPr>
        <sz val="9"/>
        <rFont val="Arial"/>
        <family val="2"/>
      </rPr>
      <t>49' 48.676" S</t>
    </r>
  </si>
  <si>
    <t>MARY ANN</t>
  </si>
  <si>
    <t>Mary Ann Dam was named after the Mary Ann Mine (sometimes named Mary Anne Mine) which was commenced by Harold Williams and Nuggett Wilson as a surface scrapping in 1946. Later a shaft sunk by Jim Smith and Bill Hoews brought no result. Now officially known as Lake Mary Ann since late 2005.</t>
  </si>
  <si>
    <t>Mary Anne Ck</t>
  </si>
  <si>
    <t>TENNANT CK</t>
  </si>
  <si>
    <t>Tennant Creek Town Council, Warramungu Land Trust &amp; Central land Council</t>
  </si>
  <si>
    <r>
      <t>134</t>
    </r>
    <r>
      <rPr>
        <vertAlign val="superscript"/>
        <sz val="9"/>
        <rFont val="Arial"/>
        <family val="2"/>
      </rPr>
      <t>o</t>
    </r>
    <r>
      <rPr>
        <sz val="9"/>
        <rFont val="Arial"/>
        <family val="2"/>
      </rPr>
      <t xml:space="preserve"> 12' 59.66" E</t>
    </r>
  </si>
  <si>
    <r>
      <t>19</t>
    </r>
    <r>
      <rPr>
        <vertAlign val="superscript"/>
        <sz val="9"/>
        <rFont val="Arial"/>
        <family val="2"/>
      </rPr>
      <t>o</t>
    </r>
    <r>
      <rPr>
        <sz val="9"/>
        <rFont val="Arial"/>
        <family val="2"/>
      </rPr>
      <t xml:space="preserve"> 36' 59.98" S</t>
    </r>
  </si>
  <si>
    <t>COPPERFIELD</t>
  </si>
  <si>
    <t>Water also pumped from Copperfield Creek</t>
  </si>
  <si>
    <t>tr Copperfield Ck</t>
  </si>
  <si>
    <t>PINE CREEK</t>
  </si>
  <si>
    <t>Power and Water Corp</t>
  </si>
  <si>
    <t>Kinhill Engineers</t>
  </si>
  <si>
    <r>
      <t>131</t>
    </r>
    <r>
      <rPr>
        <vertAlign val="superscript"/>
        <sz val="9"/>
        <rFont val="Arial"/>
        <family val="2"/>
      </rPr>
      <t>o</t>
    </r>
    <r>
      <rPr>
        <sz val="9"/>
        <rFont val="Arial"/>
        <family val="2"/>
      </rPr>
      <t xml:space="preserve"> 49' 15.287" E</t>
    </r>
  </si>
  <si>
    <r>
      <t>13</t>
    </r>
    <r>
      <rPr>
        <vertAlign val="superscript"/>
        <sz val="9"/>
        <rFont val="Arial"/>
        <family val="2"/>
      </rPr>
      <t>o</t>
    </r>
    <r>
      <rPr>
        <sz val="9"/>
        <rFont val="Arial"/>
        <family val="2"/>
      </rPr>
      <t>50' 52.328" S</t>
    </r>
  </si>
  <si>
    <t>WA</t>
  </si>
  <si>
    <t>NAME OF DAM</t>
  </si>
  <si>
    <t>NAME OF RESERVOIR</t>
  </si>
  <si>
    <t>YEAR</t>
  </si>
  <si>
    <t>SPECIAL</t>
  </si>
  <si>
    <t>RIVER</t>
  </si>
  <si>
    <t>CITY</t>
  </si>
  <si>
    <t>STATE</t>
  </si>
  <si>
    <t>DAM</t>
  </si>
  <si>
    <t>SEAL</t>
  </si>
  <si>
    <t>FDT</t>
  </si>
  <si>
    <t xml:space="preserve">   HEIGHT</t>
  </si>
  <si>
    <t xml:space="preserve">    LENGTH</t>
  </si>
  <si>
    <t xml:space="preserve"> DAM VOL</t>
  </si>
  <si>
    <t>RESERVOIR</t>
  </si>
  <si>
    <t xml:space="preserve">  SURF</t>
  </si>
  <si>
    <t>PURPOSE</t>
  </si>
  <si>
    <t>CATCH</t>
  </si>
  <si>
    <t>SPILLWAY</t>
  </si>
  <si>
    <t>TYPE</t>
  </si>
  <si>
    <t>OWNER</t>
  </si>
  <si>
    <t>ENGINEER</t>
  </si>
  <si>
    <t>CONSTRUCTOR</t>
  </si>
  <si>
    <t>SPECIAL FOOTNOTES 1</t>
  </si>
  <si>
    <t>POWER STATION</t>
  </si>
  <si>
    <t>CAPACITY</t>
  </si>
  <si>
    <t>AVERAGE</t>
  </si>
  <si>
    <t>IRRIG'N</t>
  </si>
  <si>
    <t>FLOOD</t>
  </si>
  <si>
    <t>PEOPLE</t>
  </si>
  <si>
    <t>VOLUME</t>
  </si>
  <si>
    <t>AREA</t>
  </si>
  <si>
    <t>MENT</t>
  </si>
  <si>
    <t>NAME</t>
  </si>
  <si>
    <t>OUTPUT</t>
  </si>
  <si>
    <t>STORAGE</t>
  </si>
  <si>
    <t>MOVED</t>
  </si>
  <si>
    <t>WESTERN AUSTRALIA</t>
  </si>
  <si>
    <t>FEATURES</t>
  </si>
  <si>
    <t>ELEMENT</t>
  </si>
  <si>
    <r>
      <t>10</t>
    </r>
    <r>
      <rPr>
        <b/>
        <vertAlign val="superscript"/>
        <sz val="10"/>
        <rFont val="Arial"/>
        <family val="2"/>
      </rPr>
      <t>3</t>
    </r>
    <r>
      <rPr>
        <b/>
        <sz val="10"/>
        <rFont val="Arial"/>
        <family val="2"/>
      </rPr>
      <t>m</t>
    </r>
    <r>
      <rPr>
        <b/>
        <vertAlign val="superscript"/>
        <sz val="10"/>
        <rFont val="Arial"/>
        <family val="2"/>
      </rPr>
      <t>3</t>
    </r>
  </si>
  <si>
    <r>
      <t>10</t>
    </r>
    <r>
      <rPr>
        <b/>
        <vertAlign val="superscript"/>
        <sz val="10"/>
        <rFont val="Arial"/>
        <family val="2"/>
      </rPr>
      <t>3</t>
    </r>
    <r>
      <rPr>
        <b/>
        <sz val="10"/>
        <rFont val="Arial"/>
        <family val="2"/>
      </rPr>
      <t>m</t>
    </r>
    <r>
      <rPr>
        <b/>
        <vertAlign val="superscript"/>
        <sz val="10"/>
        <rFont val="Arial"/>
        <family val="2"/>
      </rPr>
      <t>2</t>
    </r>
  </si>
  <si>
    <r>
      <t>km</t>
    </r>
    <r>
      <rPr>
        <b/>
        <vertAlign val="superscript"/>
        <sz val="10"/>
        <rFont val="Arial"/>
        <family val="2"/>
      </rPr>
      <t>2</t>
    </r>
  </si>
  <si>
    <r>
      <t>m</t>
    </r>
    <r>
      <rPr>
        <b/>
        <vertAlign val="superscript"/>
        <sz val="10"/>
        <rFont val="Arial"/>
        <family val="2"/>
      </rPr>
      <t>3</t>
    </r>
    <r>
      <rPr>
        <b/>
        <sz val="10"/>
        <rFont val="Arial"/>
        <family val="2"/>
      </rPr>
      <t>/s</t>
    </r>
  </si>
  <si>
    <t>MW</t>
  </si>
  <si>
    <t>GWh</t>
  </si>
  <si>
    <r>
      <t>(hm)</t>
    </r>
    <r>
      <rPr>
        <b/>
        <vertAlign val="superscript"/>
        <sz val="10"/>
        <rFont val="Arial"/>
        <family val="2"/>
      </rPr>
      <t>3</t>
    </r>
  </si>
  <si>
    <t>No.</t>
  </si>
  <si>
    <t xml:space="preserve">VICTORIA </t>
  </si>
  <si>
    <t>D</t>
  </si>
  <si>
    <t>Munday Brook</t>
  </si>
  <si>
    <t xml:space="preserve">PERTH </t>
  </si>
  <si>
    <t>PG</t>
  </si>
  <si>
    <t xml:space="preserve"> </t>
  </si>
  <si>
    <t>S</t>
  </si>
  <si>
    <t>L</t>
  </si>
  <si>
    <t>WA Water Corporation</t>
  </si>
  <si>
    <t>H J Saunders &amp; RH Barrett</t>
  </si>
  <si>
    <t>Neil Mcneil &amp; Co</t>
  </si>
  <si>
    <t>Wall refaced &amp; raised 0.3m, spillway enlarged 1966, decommissioned 1991</t>
  </si>
  <si>
    <t>MUNDARING</t>
  </si>
  <si>
    <t>Helena</t>
  </si>
  <si>
    <t>V</t>
  </si>
  <si>
    <t>Public Works Dept, WA</t>
  </si>
  <si>
    <t>Raised 1951</t>
  </si>
  <si>
    <t>HARVEY WEIR</t>
  </si>
  <si>
    <t>Harvey</t>
  </si>
  <si>
    <t>HARVEY</t>
  </si>
  <si>
    <t>TE</t>
  </si>
  <si>
    <t>ic</t>
  </si>
  <si>
    <t>R/S</t>
  </si>
  <si>
    <t>I</t>
  </si>
  <si>
    <t>Raised 1931 + stop board control, spillway prestressed 1971 and full supply level lowered 0.75 m, decommissioned 2002</t>
  </si>
  <si>
    <t>CHURCHMAN BROOK</t>
  </si>
  <si>
    <t>Churchman Bk</t>
  </si>
  <si>
    <t>PERTH</t>
  </si>
  <si>
    <t xml:space="preserve">ie </t>
  </si>
  <si>
    <t>S/R</t>
  </si>
  <si>
    <t>Metropolitan Water Authority</t>
  </si>
  <si>
    <t>Spillway enlarged 1966</t>
  </si>
  <si>
    <t>DRAKES BROOK</t>
  </si>
  <si>
    <t>Lake Moyanup</t>
  </si>
  <si>
    <t>Drakes Brook</t>
  </si>
  <si>
    <t>WAROONA</t>
  </si>
  <si>
    <t>he</t>
  </si>
  <si>
    <t>WELLINGTON</t>
  </si>
  <si>
    <t>Collie</t>
  </si>
  <si>
    <t>COLLIE</t>
  </si>
  <si>
    <t>H</t>
  </si>
  <si>
    <t>Raised 1944, 1960</t>
  </si>
  <si>
    <t>Wellington</t>
  </si>
  <si>
    <t>CANNING</t>
  </si>
  <si>
    <t>Canning</t>
  </si>
  <si>
    <t>Remedial works involving post tensioning undertaken from 1999 to 2002</t>
  </si>
  <si>
    <t>SAMSON BROOK</t>
  </si>
  <si>
    <t>Samson Brook</t>
  </si>
  <si>
    <t>Stopboard control removed 1985</t>
  </si>
  <si>
    <t>STIRLING</t>
  </si>
  <si>
    <t>BOLGANUP</t>
  </si>
  <si>
    <t>Bolganup Creek</t>
  </si>
  <si>
    <t>MT BARKER</t>
  </si>
  <si>
    <t>Public Works Department, WA</t>
  </si>
  <si>
    <t>Spillway upgraded and downstream berm added 1998</t>
  </si>
  <si>
    <t>SERPENTINE PIPEHEAD</t>
  </si>
  <si>
    <t>Serpentine</t>
  </si>
  <si>
    <t xml:space="preserve">Metropolitan Water Authority, Perth </t>
  </si>
  <si>
    <t>Stopgate control removed 1980, + 5 (bc) &amp; 10 (te), additional 2 (te) in secondary embankment</t>
  </si>
  <si>
    <t>SERPENTINE</t>
  </si>
  <si>
    <t>Height of radial gates increased by 0.6m in 1975, radial gates removed, spillway enlarged 2002</t>
  </si>
  <si>
    <t>MILLSTREAM</t>
  </si>
  <si>
    <t>Millstream</t>
  </si>
  <si>
    <t>GREENBUSHES</t>
  </si>
  <si>
    <t>Perron Bros Pty Ltd</t>
  </si>
  <si>
    <t>KUNUNURRA DIVERSION</t>
  </si>
  <si>
    <t>Lake Kununurra</t>
  </si>
  <si>
    <t>Ord</t>
  </si>
  <si>
    <t>WYNDHAM</t>
  </si>
  <si>
    <t>ER</t>
  </si>
  <si>
    <t>ie</t>
  </si>
  <si>
    <t>Christiani &amp; Nielsen</t>
  </si>
  <si>
    <t>Includes 42 bc, 213 er, 135 te</t>
  </si>
  <si>
    <t>LOGUE BROOK</t>
  </si>
  <si>
    <t>Lake Brockman</t>
  </si>
  <si>
    <t>Logue Brook</t>
  </si>
  <si>
    <t>COOKERNUP</t>
  </si>
  <si>
    <t>Public Works Department, WA A Scolari</t>
  </si>
  <si>
    <t>Lake Navarino</t>
  </si>
  <si>
    <t>Drakesbrook</t>
  </si>
  <si>
    <t>G H Reid (WA) Pty Ltd &amp; Public Works Department, WA</t>
  </si>
  <si>
    <t>Toe drainage and toe weighting added 1967/68, downstream face repaired 1999, spillway upgraded, toe drainage and weighting rebuilt 2003</t>
  </si>
  <si>
    <t>GLEN MERVYN</t>
  </si>
  <si>
    <t>Lyall's Millstream</t>
  </si>
  <si>
    <t>R &amp; H Kozyrski</t>
  </si>
  <si>
    <t>Storage level raised 3m, dam raised 2 m and labryinth spillway constructed in 1999</t>
  </si>
  <si>
    <t>ARTHUR CREEK</t>
  </si>
  <si>
    <t>Arthur Creek</t>
  </si>
  <si>
    <t>KUNUNURRA</t>
  </si>
  <si>
    <t>R</t>
  </si>
  <si>
    <t>Goddart Aust</t>
  </si>
  <si>
    <t>Halpern Glick &amp; Lewis</t>
  </si>
  <si>
    <t>MOOCHALABRA</t>
  </si>
  <si>
    <t>Moochalabra Ck</t>
  </si>
  <si>
    <t>Carratti Bulldozing</t>
  </si>
  <si>
    <t>Overtopped rockfill construction on original dam, raised 13 m and new spillway constructed 1999</t>
  </si>
  <si>
    <t>ORD RIVER</t>
  </si>
  <si>
    <t>Lake Argyle</t>
  </si>
  <si>
    <t xml:space="preserve">Ord </t>
  </si>
  <si>
    <t>C</t>
  </si>
  <si>
    <t>N</t>
  </si>
  <si>
    <t>Dravo Pty Ltd</t>
  </si>
  <si>
    <t>1664 er, 244 te, auxiliary spillway capacity 24000 m3/sec, 30MW hydro installation added 1996</t>
  </si>
  <si>
    <t>Ord River Dam Power Station</t>
  </si>
  <si>
    <t>SOUTH DANDALUP</t>
  </si>
  <si>
    <t>South Dandalup</t>
  </si>
  <si>
    <t>PINJARRA</t>
  </si>
  <si>
    <t xml:space="preserve">Metropolitan Water Authority Perth </t>
  </si>
  <si>
    <t xml:space="preserve">MWA, Perth and Leighton Contractors Pty Ltd </t>
  </si>
  <si>
    <t>LOWER YALLUP</t>
  </si>
  <si>
    <t>Yallup Brook</t>
  </si>
  <si>
    <t>WAGERUP</t>
  </si>
  <si>
    <t xml:space="preserve">  </t>
  </si>
  <si>
    <t>Alcoa Australia</t>
  </si>
  <si>
    <t>UPPER YALLUP</t>
  </si>
  <si>
    <t>WUNGONG</t>
  </si>
  <si>
    <t>Wungong Brook</t>
  </si>
  <si>
    <t xml:space="preserve">MWA, Perth &amp; John Holland (Constructions) Pty Ltd </t>
  </si>
  <si>
    <t>OPTHALMIA</t>
  </si>
  <si>
    <t>Fortescue</t>
  </si>
  <si>
    <t>NEWMAN</t>
  </si>
  <si>
    <t>Mount Newman Mining</t>
  </si>
  <si>
    <t>GHD-Dwyer (WA)</t>
  </si>
  <si>
    <t>Thiess Contractors</t>
  </si>
  <si>
    <t>Includes 2 saddle dams, 15m and 14m high, used for ground water recharge</t>
  </si>
  <si>
    <t>WORSLEY REFINERY</t>
  </si>
  <si>
    <t>CATCHMENT LAKE DAM</t>
  </si>
  <si>
    <t>Augustus</t>
  </si>
  <si>
    <t>BUNBURY</t>
  </si>
  <si>
    <t>Q</t>
  </si>
  <si>
    <t>NIL</t>
  </si>
  <si>
    <t>Worsley Alumina</t>
  </si>
  <si>
    <t>John Holland Constructions</t>
  </si>
  <si>
    <t>Industrial cooling and plant water</t>
  </si>
  <si>
    <t>WORSLEY FRESHWATER</t>
  </si>
  <si>
    <t>LAKE</t>
  </si>
  <si>
    <t>Citra Constructions</t>
  </si>
  <si>
    <t>WORSLEY PIPEHEAD</t>
  </si>
  <si>
    <t>Thiess Constructors</t>
  </si>
  <si>
    <t>Contaminated water storage</t>
  </si>
  <si>
    <t>ANDERSON</t>
  </si>
  <si>
    <t>Tr. Murray</t>
  </si>
  <si>
    <t>DWELLINGUP</t>
  </si>
  <si>
    <t>Owston Nominees</t>
  </si>
  <si>
    <t>Halpern Glick Pty Ltd</t>
  </si>
  <si>
    <t>Costain Pearson Bridge</t>
  </si>
  <si>
    <t>ARGYLE WATER SUPPLY</t>
  </si>
  <si>
    <t>Limestone Ck</t>
  </si>
  <si>
    <t>Argyle Diamond Mine</t>
  </si>
  <si>
    <t>ETHERINGTON</t>
  </si>
  <si>
    <t>Etherington &amp; Sons Pty Ltd</t>
  </si>
  <si>
    <t>Wood &amp; Grieve Pty Ltd</t>
  </si>
  <si>
    <t>B &amp; J Catelano</t>
  </si>
  <si>
    <t>HARDING</t>
  </si>
  <si>
    <t>Lake Poongkaliyarra</t>
  </si>
  <si>
    <t>Harding</t>
  </si>
  <si>
    <t>KARRATHA</t>
  </si>
  <si>
    <t>Water Authority of WA</t>
  </si>
  <si>
    <t>Leighton Contractors P/L</t>
  </si>
  <si>
    <t>BODDINGTON GOLD</t>
  </si>
  <si>
    <t>MINE WATER SUPPLY D4</t>
  </si>
  <si>
    <t>34 Mile Brook</t>
  </si>
  <si>
    <t>BODDINGTON</t>
  </si>
  <si>
    <t>Worsley Alumina Pty, Ltd</t>
  </si>
  <si>
    <t>Kinhill Stearns/BHP Eng.</t>
  </si>
  <si>
    <t>JLV Contractors Pty, Ltd</t>
  </si>
  <si>
    <t>KILMORNA</t>
  </si>
  <si>
    <t>Black Elvire</t>
  </si>
  <si>
    <t>HALLS CREEK</t>
  </si>
  <si>
    <t>Kilmorna Gold Pty Ltd</t>
  </si>
  <si>
    <t>Airey Ryan &amp; Hill</t>
  </si>
  <si>
    <t>WILLY WILLY</t>
  </si>
  <si>
    <t>Willy Willy Ck</t>
  </si>
  <si>
    <t>Mt Dockerel Mining NL</t>
  </si>
  <si>
    <t>Neil Williams</t>
  </si>
  <si>
    <t>HEDGES WATER SUPPLY</t>
  </si>
  <si>
    <t>Tr Murray</t>
  </si>
  <si>
    <t>Alcoa Aust Ltd</t>
  </si>
  <si>
    <t>Dames &amp; Moore</t>
  </si>
  <si>
    <t>BODDINGTON GOLD MINE</t>
  </si>
  <si>
    <t>DAM D1</t>
  </si>
  <si>
    <t>34 Mile Br</t>
  </si>
  <si>
    <t>Worsley Alumina Pty Ltd</t>
  </si>
  <si>
    <t>Gutteridge Haskins &amp; Davey</t>
  </si>
  <si>
    <t>Baulderstone Hornibrook</t>
  </si>
  <si>
    <t>HARRIS</t>
  </si>
  <si>
    <t>Harris</t>
  </si>
  <si>
    <t>Thiess &amp; GFWA</t>
  </si>
  <si>
    <t>QUICKUP</t>
  </si>
  <si>
    <t>Quickup</t>
  </si>
  <si>
    <t>DENMARK</t>
  </si>
  <si>
    <t>Water Authority of WA &amp; GHD</t>
  </si>
  <si>
    <t>A &amp; E Contracting Pty Ltd</t>
  </si>
  <si>
    <t>NEW VICTORIA</t>
  </si>
  <si>
    <t>CONJURUNUP</t>
  </si>
  <si>
    <t>Conjurunup</t>
  </si>
  <si>
    <t>ARGYLE'S GAP CREEK</t>
  </si>
  <si>
    <t>Smoke Creek</t>
  </si>
  <si>
    <t>WARNUM</t>
  </si>
  <si>
    <t>Argyle Diamond Mines</t>
  </si>
  <si>
    <t>NORTH DANDALUP</t>
  </si>
  <si>
    <t>North Dandalup</t>
  </si>
  <si>
    <t>Macmahon Construction</t>
  </si>
  <si>
    <t>TEN MILE BROOK</t>
  </si>
  <si>
    <t>Ten Mile Brook</t>
  </si>
  <si>
    <t>MARGARET RIVER</t>
  </si>
  <si>
    <t>MANJIMUP</t>
  </si>
  <si>
    <t>Scabby Gully Reservoir</t>
  </si>
  <si>
    <t>Scabby Gully</t>
  </si>
  <si>
    <t>Originally built in 1966, suffered excessive seepage and downstream movement and had to be stabilised in 1967, upstream blanket to control excessive seepage 1985, toe weighting increased 1994 and raised 4m in 1995/96</t>
  </si>
  <si>
    <t>LOWER SOUTH DANDALUP</t>
  </si>
  <si>
    <t>Geo-Eng Australia Pty Ltd</t>
  </si>
  <si>
    <t>Nuform Constructions Pty Ltd</t>
  </si>
  <si>
    <t>Concrete gravity dam originally constructed in 1970, raised 2 m  by post tensioning in 1998</t>
  </si>
  <si>
    <t>PRESTON VALE VINEYARD</t>
  </si>
  <si>
    <t xml:space="preserve">Preston Vale </t>
  </si>
  <si>
    <t>DONNYBROOK</t>
  </si>
  <si>
    <t>Southern Wine Corporation Ltd</t>
  </si>
  <si>
    <t>Cardinal Contractors</t>
  </si>
  <si>
    <t xml:space="preserve">MARGARET RIVER </t>
  </si>
  <si>
    <t>Effluent Storage Reservoir</t>
  </si>
  <si>
    <t>Offstream</t>
  </si>
  <si>
    <t>Giacci and Sons Pty Ltd</t>
  </si>
  <si>
    <t>NEW HARVEY</t>
  </si>
  <si>
    <t>Leighton Contractors Pty Ltd</t>
  </si>
  <si>
    <t>Inundated the existing Harvey Weir</t>
  </si>
  <si>
    <t>SAMSON BROOK PIPEHEAD</t>
  </si>
  <si>
    <t>Waroona</t>
  </si>
  <si>
    <t>Hydro Tasmania/SKM/MPA Williams</t>
  </si>
  <si>
    <t>Leighton Contractors  Pty Ltd</t>
  </si>
  <si>
    <t>WOKALUP DAM</t>
  </si>
  <si>
    <t>WOKALUP CREEK</t>
  </si>
  <si>
    <t>GHD Pty Ltd</t>
  </si>
  <si>
    <t>Water Corporation</t>
  </si>
  <si>
    <t>HEIGHT</t>
  </si>
  <si>
    <t>LENGTH</t>
  </si>
  <si>
    <t>SPILL CAP</t>
  </si>
  <si>
    <t>QUEENSLAND</t>
  </si>
  <si>
    <t>m</t>
  </si>
  <si>
    <t>ENOGGERA</t>
  </si>
  <si>
    <t>Enoggera Reservoir</t>
  </si>
  <si>
    <t>Enoggera Ck</t>
  </si>
  <si>
    <t>BRISBANE</t>
  </si>
  <si>
    <t>QLD</t>
  </si>
  <si>
    <t>ie,ic</t>
  </si>
  <si>
    <t>Brisbane City Council (To be transferred to SEQWater by 1 July 2008)</t>
  </si>
  <si>
    <t>Bris. Bd of W'works &amp; J Brady (Orig), Cameron McNamara (Raising)</t>
  </si>
  <si>
    <t xml:space="preserve">Donovan &amp; Hulse (Orig), Thiess Bros Pty Ltd (Raising) </t>
  </si>
  <si>
    <t>Raised in 1976</t>
  </si>
  <si>
    <t>n/a</t>
  </si>
  <si>
    <t>GOLD CREEK</t>
  </si>
  <si>
    <t>Gold Creek Reservoir</t>
  </si>
  <si>
    <t>Gold Ck</t>
  </si>
  <si>
    <t>Brisbane Board of Waterworks &amp; J B Henderson</t>
  </si>
  <si>
    <t>Ross &amp; Dunbar</t>
  </si>
  <si>
    <t>IBIS</t>
  </si>
  <si>
    <t>Ibis Ck</t>
  </si>
  <si>
    <t>IRVINEBANK</t>
  </si>
  <si>
    <t>Department of Natural Resources and Water</t>
  </si>
  <si>
    <t>Unknown</t>
  </si>
  <si>
    <t>Supply for urban and mining use</t>
  </si>
  <si>
    <t>LAKE MANCHESTER</t>
  </si>
  <si>
    <t>Cabbage Tree Ck</t>
  </si>
  <si>
    <t>IPSWICH</t>
  </si>
  <si>
    <t>Metropolitan Water Supply &amp; Sewerage Board</t>
  </si>
  <si>
    <t>Arthur Midson</t>
  </si>
  <si>
    <t>CONNOLLY</t>
  </si>
  <si>
    <t>Rosenthal Ck</t>
  </si>
  <si>
    <t>WARWICK</t>
  </si>
  <si>
    <t>Southern Downs Regional Council</t>
  </si>
  <si>
    <t>Water Resources Commission</t>
  </si>
  <si>
    <t>McLeod &amp; Co</t>
  </si>
  <si>
    <t>RIFLE CREEK</t>
  </si>
  <si>
    <t>Rifle Ck</t>
  </si>
  <si>
    <t>MT ISA</t>
  </si>
  <si>
    <t>VA</t>
  </si>
  <si>
    <t>Mount Isa Mines Ltd</t>
  </si>
  <si>
    <t>Spillway raised 1.5m in 1954, Supply for thermal power station</t>
  </si>
  <si>
    <t>COOBY CREEK</t>
  </si>
  <si>
    <t>Cooby Ck</t>
  </si>
  <si>
    <t>TOOWOOMBA</t>
  </si>
  <si>
    <t>fc</t>
  </si>
  <si>
    <t>Toowoomba Regional Council</t>
  </si>
  <si>
    <t>GORDONBROOK</t>
  </si>
  <si>
    <t>Stuart</t>
  </si>
  <si>
    <t>KINGAROY</t>
  </si>
  <si>
    <t>fe</t>
  </si>
  <si>
    <t>Raised 1951, gallery and drains constructed 1984/86, backup storage, will be drowned out by the construction of the New Cotter Dam</t>
  </si>
  <si>
    <t>Headwork, strengthened right abutment</t>
  </si>
  <si>
    <t>Recreational,left abutment earthy material, fault crosses the dam</t>
  </si>
  <si>
    <t>Storage, pyrite in the rockfill and acidic leakage</t>
  </si>
  <si>
    <t>Recreational, Pollution control, spillway needs to be upgraded</t>
  </si>
  <si>
    <t>RCC Retardation Basin</t>
  </si>
  <si>
    <t>By-pass Storage, RCC- Swerage collection</t>
  </si>
  <si>
    <t>South Burnett Regional Council</t>
  </si>
  <si>
    <t xml:space="preserve">Local Govt Dept (Orig), John Wilson and Partners (Raising) </t>
  </si>
  <si>
    <t>Local Govt Dept (Orig), J B Davies (Raising)</t>
  </si>
  <si>
    <t>Raised 3m in 1987</t>
  </si>
  <si>
    <t>EASTINE CREEK</t>
  </si>
  <si>
    <t>Eastine Creek</t>
  </si>
  <si>
    <t>MT GARNET</t>
  </si>
  <si>
    <t>Tablelands Regional Council</t>
  </si>
  <si>
    <t>LAKE GEORGE</t>
  </si>
  <si>
    <t>Pandanus Creek</t>
  </si>
  <si>
    <t>CHILLAGOE</t>
  </si>
  <si>
    <t>Goldstone Pty Ltd</t>
  </si>
  <si>
    <t>GORGE WEIR</t>
  </si>
  <si>
    <t>Burdekin</t>
  </si>
  <si>
    <t>DALBEG</t>
  </si>
  <si>
    <t>SunWater</t>
  </si>
  <si>
    <t>Spillway controlled by drop boards</t>
  </si>
  <si>
    <t>SOMERSET</t>
  </si>
  <si>
    <t>Lake Somerset</t>
  </si>
  <si>
    <t>Stanley</t>
  </si>
  <si>
    <t>KILCOY</t>
  </si>
  <si>
    <t>SEQ Water</t>
  </si>
  <si>
    <t>Bureau of Industry</t>
  </si>
  <si>
    <t>Stanley River Works Board</t>
  </si>
  <si>
    <t>Stage storage 1943, practical completion 1953, 2160m3/s low level outlets 2490m3/s spillway</t>
  </si>
  <si>
    <t>Somerset Dam</t>
  </si>
  <si>
    <t>STORM KING</t>
  </si>
  <si>
    <t>Quart Pot Ck</t>
  </si>
  <si>
    <t>STANTHORPE</t>
  </si>
  <si>
    <t>J Mulholland</t>
  </si>
  <si>
    <t>Stanthorpe Shire Council</t>
  </si>
  <si>
    <t>LEICHHARDT RIVER</t>
  </si>
  <si>
    <t>Lake Moondarra</t>
  </si>
  <si>
    <t>Leichhardt</t>
  </si>
  <si>
    <t>Mount Isa Water Supply Board</t>
  </si>
  <si>
    <t>Gutteridge, Haskins &amp; Davey Pty Ltd</t>
  </si>
  <si>
    <t>Thiess Bros Pty Ltd &amp; Utah Construction Co</t>
  </si>
  <si>
    <t>Spillway raised 1.52m in 1971, Vol includes 8(bc), 145(er)</t>
  </si>
  <si>
    <t>SIDELING CREEK</t>
  </si>
  <si>
    <t>Lake Kurwongbah</t>
  </si>
  <si>
    <t>Sideling Ck</t>
  </si>
  <si>
    <t>PETRIE</t>
  </si>
  <si>
    <t>Moreton Bay Regional Council (To be transferred to SEQWater by 1 July 2008)</t>
  </si>
  <si>
    <t>John Wilson and Partners</t>
  </si>
  <si>
    <t>R G Furney &amp; Dillingham Constructions (Qld) Pty Ltd</t>
  </si>
  <si>
    <t>Raised 2m in 1969</t>
  </si>
  <si>
    <t>TINAROO FALLS</t>
  </si>
  <si>
    <t>Lake Tinaroo</t>
  </si>
  <si>
    <t>Barron</t>
  </si>
  <si>
    <t>ATHERTON</t>
  </si>
  <si>
    <t>Hydro station 81 km downstream fed from weir at head of falls</t>
  </si>
  <si>
    <t>Barron Falls</t>
  </si>
  <si>
    <t>CORELLA</t>
  </si>
  <si>
    <t>Corella</t>
  </si>
  <si>
    <t>Thiess Bros Pty Ltd</t>
  </si>
  <si>
    <t>Gates inoperative &amp; fixed open</t>
  </si>
  <si>
    <t>MIDDLE CREEK</t>
  </si>
  <si>
    <t>Middle Ck</t>
  </si>
  <si>
    <t>SARINA</t>
  </si>
  <si>
    <t>Mackay Regional Council</t>
  </si>
  <si>
    <t>Pollock and Barton</t>
  </si>
  <si>
    <t>Teitzel Constructions Pty Ltd</t>
  </si>
  <si>
    <t>PALUMA</t>
  </si>
  <si>
    <t>Swamp Ck</t>
  </si>
  <si>
    <t>INGHAM</t>
  </si>
  <si>
    <t>Townsville City Council</t>
  </si>
  <si>
    <t>Local Govt Dept</t>
  </si>
  <si>
    <t>EAST LEICHHARDT</t>
  </si>
  <si>
    <t>Lake Mary Kathleen</t>
  </si>
  <si>
    <t>East Leichhardt</t>
  </si>
  <si>
    <t>KOOMBOOLOOMBA</t>
  </si>
  <si>
    <t>Tully</t>
  </si>
  <si>
    <t>INNISFAIL</t>
  </si>
  <si>
    <t>Stanwell Corporation</t>
  </si>
  <si>
    <t>Co-ordinator-General's Dept</t>
  </si>
  <si>
    <t>Vol includes 264(te), 401(er), 125(bc). Has 2m freeboard with 1.5m fabridam deflated</t>
  </si>
  <si>
    <t>KAREEYA</t>
  </si>
  <si>
    <t>LITTLE NERANG</t>
  </si>
  <si>
    <t>Little Nerang Ck</t>
  </si>
  <si>
    <t>GOLD COAST</t>
  </si>
  <si>
    <t>Gold Coast City Council (To be transferred to SEQWater by 1 July 2008)</t>
  </si>
  <si>
    <t>Local Govt Dept &amp; Gold Coast City Council</t>
  </si>
  <si>
    <t>MOOGERAH</t>
  </si>
  <si>
    <t>Reynolds Ck</t>
  </si>
  <si>
    <t>KALBAR</t>
  </si>
  <si>
    <t>SunWater (To be transferred to SEQWater by 1 July 2008)</t>
  </si>
  <si>
    <t>Supply for irrigation &amp; thermal power station</t>
  </si>
  <si>
    <t>WAPPA</t>
  </si>
  <si>
    <t>South Maroochy</t>
  </si>
  <si>
    <t>NAMBOUR</t>
  </si>
  <si>
    <t>Sunshine Coast Regional Council (To be transferred to SEQWater by 1 July 2008)</t>
  </si>
  <si>
    <t>Maroochy Shire Council</t>
  </si>
  <si>
    <t>Raised in 1971</t>
  </si>
  <si>
    <t>BORUMBA</t>
  </si>
  <si>
    <t>Yabba Ck</t>
  </si>
  <si>
    <t>IMBIL</t>
  </si>
  <si>
    <t>Citra Australia Ltd</t>
  </si>
  <si>
    <r>
      <t xml:space="preserve">Spillway raised </t>
    </r>
    <r>
      <rPr>
        <b/>
        <sz val="10"/>
        <color indexed="10"/>
        <rFont val="Arial"/>
        <family val="2"/>
      </rPr>
      <t xml:space="preserve">2.5 m in </t>
    </r>
    <r>
      <rPr>
        <sz val="10"/>
        <rFont val="Arial"/>
        <family val="2"/>
      </rPr>
      <t>1998</t>
    </r>
  </si>
  <si>
    <t>SIX MILE</t>
  </si>
  <si>
    <t>Lake MacDonald</t>
  </si>
  <si>
    <t>Six Mile Ck</t>
  </si>
  <si>
    <t>COOROY</t>
  </si>
  <si>
    <t>Sanders Constructions &amp; Transfield Pty Ltd</t>
  </si>
  <si>
    <t>Raised in 1980</t>
  </si>
  <si>
    <t>CALLIDE</t>
  </si>
  <si>
    <t>Callide Ck</t>
  </si>
  <si>
    <t>BILOELA</t>
  </si>
  <si>
    <t>Water Resources Commission &amp; SMHEA</t>
  </si>
  <si>
    <t>Perini-Davis Constructions</t>
  </si>
  <si>
    <t>Supply for thermal power station and aquifer recharge. Gates added in 1988.</t>
  </si>
  <si>
    <t>CANNIBAL CREEK</t>
  </si>
  <si>
    <t>Cannibal Creek</t>
  </si>
  <si>
    <t>COOKTOWN</t>
  </si>
  <si>
    <t>R &amp; D Wilson</t>
  </si>
  <si>
    <t xml:space="preserve">LESLIE </t>
  </si>
  <si>
    <t>Sandy Ck</t>
  </si>
  <si>
    <t>Water Resources Commission &amp; Various Contractors</t>
  </si>
  <si>
    <t>Raised by 3m &amp; spillway gates added in 1986</t>
  </si>
  <si>
    <t>PERSEVERANCE</t>
  </si>
  <si>
    <t>Perseverance Ck</t>
  </si>
  <si>
    <t>CROW'S NEST</t>
  </si>
  <si>
    <t>Toowoomba City Council</t>
  </si>
  <si>
    <t>Toowoomba City Council &amp; J E Farr</t>
  </si>
  <si>
    <t>Eric Newman Pty Ltd</t>
  </si>
  <si>
    <t>SPRING CREEK</t>
  </si>
  <si>
    <t>Spring Creek</t>
  </si>
  <si>
    <t>AJC Woodward Clyde</t>
  </si>
  <si>
    <t>Thiess Contractors Pty Ltd</t>
  </si>
  <si>
    <t>BEDFORD WEIR</t>
  </si>
  <si>
    <t>Mackenzie</t>
  </si>
  <si>
    <t>BLACKWATER</t>
  </si>
  <si>
    <t>Evans Deakin Pty Ltd (Orig), Moggill Constructions Pty Ltd (Raising)</t>
  </si>
  <si>
    <t>Raised and inflatable rubber dam fitted in 1997</t>
  </si>
  <si>
    <t>COOLMUNDA</t>
  </si>
  <si>
    <t>Macintyre Brook</t>
  </si>
  <si>
    <t>INGLEWOOD</t>
  </si>
  <si>
    <t>Water Resources Commission &amp; Co-ordinator-General's Dept</t>
  </si>
  <si>
    <t>Water Resources Commission &amp; Dillingham Constructions (Qld) Pty Ltd</t>
  </si>
  <si>
    <t>Slurry trench foundation cutoff 17m max depth, Vol includes 32 bc in spillway works</t>
  </si>
  <si>
    <t>LESLIE HARRISON</t>
  </si>
  <si>
    <t>Tingalpa Ck</t>
  </si>
  <si>
    <t>CAPALABA</t>
  </si>
  <si>
    <t>Redland Shire Council (To be transferred to SEQWater by 1 July 2008)</t>
  </si>
  <si>
    <t>Hamblin Constructions (Orig), Moggill Constructions (Gates)</t>
  </si>
  <si>
    <t>Spillway gates added in 1984</t>
  </si>
  <si>
    <t>EUNGELLA</t>
  </si>
  <si>
    <t>Broken</t>
  </si>
  <si>
    <t>Sanders Constructions</t>
  </si>
  <si>
    <t>Supply for thermal power station</t>
  </si>
  <si>
    <t>GREENSTONE CREEK</t>
  </si>
  <si>
    <t>Lake Waggaboonyah</t>
  </si>
  <si>
    <t>Greenstone Ck</t>
  </si>
  <si>
    <t>GUNPOWDER</t>
  </si>
  <si>
    <t>Consolidated Goldfields Australia Limited</t>
  </si>
  <si>
    <t>McIntyre and Associates Pty Ltd</t>
  </si>
  <si>
    <t>Hornibrook Group</t>
  </si>
  <si>
    <t>WURUMA</t>
  </si>
  <si>
    <t>Nogo</t>
  </si>
  <si>
    <t>EIDSVOLD</t>
  </si>
  <si>
    <t>ATKINSON</t>
  </si>
  <si>
    <t>Atkinson's Lagoon</t>
  </si>
  <si>
    <t>LOWOOD</t>
  </si>
  <si>
    <t>Offstream storage supplied from Buaraba Creek</t>
  </si>
  <si>
    <t>FITZROY RIVER BARRAGE</t>
  </si>
  <si>
    <t/>
  </si>
  <si>
    <t>Fitzroy</t>
  </si>
  <si>
    <t>ROCKHAMPTON</t>
  </si>
  <si>
    <t>Rockhampton Regional Council</t>
  </si>
  <si>
    <t>Dillingham Constructions (Qld) Pty Ltd</t>
  </si>
  <si>
    <t>18 vertical lift gates plus flood bypass gives spillway capacity of 33100 m3/sec</t>
  </si>
  <si>
    <t>ENOGGERA ARMY</t>
  </si>
  <si>
    <t>Commonwealth of Australia</t>
  </si>
  <si>
    <t>N Tunny</t>
  </si>
  <si>
    <t>Commonwealth Department of the Army</t>
  </si>
  <si>
    <t>GLEBE WEIR</t>
  </si>
  <si>
    <t>Dawson</t>
  </si>
  <si>
    <t>TAROOM</t>
  </si>
  <si>
    <t>im</t>
  </si>
  <si>
    <t>Qld Concrete &amp; General Construction Co Pty Ltd</t>
  </si>
  <si>
    <t>pg spillway with steel sheet piling and rockfill abutments</t>
  </si>
  <si>
    <t>HONEY</t>
  </si>
  <si>
    <t>Bullhead Ck</t>
  </si>
  <si>
    <t xml:space="preserve">LAKELAND </t>
  </si>
  <si>
    <t>G W Pastoral Pty Ltd</t>
  </si>
  <si>
    <t>H Blackburn</t>
  </si>
  <si>
    <t>A Euzerinck</t>
  </si>
  <si>
    <t>Raised 2.2 m in 1979</t>
  </si>
  <si>
    <t>not known</t>
  </si>
  <si>
    <t>JUMNA WATER</t>
  </si>
  <si>
    <t>Jumna Creek</t>
  </si>
  <si>
    <t>HERBERTON</t>
  </si>
  <si>
    <t>EJ BEARDMORE</t>
  </si>
  <si>
    <t>Lake Kajarabie</t>
  </si>
  <si>
    <t>Balonne</t>
  </si>
  <si>
    <t>ST GEORGE</t>
  </si>
  <si>
    <t>Barkas &amp; Perrin</t>
  </si>
  <si>
    <t>Includes 15 bc in spillway</t>
  </si>
  <si>
    <t>FAIRBAIRN</t>
  </si>
  <si>
    <t>Lake Maraboon</t>
  </si>
  <si>
    <t>Nogoa</t>
  </si>
  <si>
    <t>EMERALD</t>
  </si>
  <si>
    <t>Snowy Mountains Hydro-Electric Authority</t>
  </si>
  <si>
    <t>Various Contractors</t>
  </si>
  <si>
    <t xml:space="preserve">Includes 1370 te in 6 saddle dams and 59 bc in spillway </t>
  </si>
  <si>
    <t>MAROON</t>
  </si>
  <si>
    <t>Burnett Ck</t>
  </si>
  <si>
    <t>BOONAH</t>
  </si>
  <si>
    <t>Water Resources Commission &amp; Gutteridge,Haskins &amp; Davey Pty Ltd</t>
  </si>
  <si>
    <t>CHINCHILLA WEIR</t>
  </si>
  <si>
    <t>Condamine</t>
  </si>
  <si>
    <t>CHINCHILLA</t>
  </si>
  <si>
    <t>fe/fc</t>
  </si>
  <si>
    <t>G B White Pty Ltd</t>
  </si>
  <si>
    <t xml:space="preserve">ROSS RIVER </t>
  </si>
  <si>
    <t>Ross</t>
  </si>
  <si>
    <t>TOWNSVILLE</t>
  </si>
  <si>
    <t>NQ Water</t>
  </si>
  <si>
    <t>Embankment raised in 1975, spillway raised in 1987</t>
  </si>
  <si>
    <t>FRED HAIGH</t>
  </si>
  <si>
    <t>Lake Monduran</t>
  </si>
  <si>
    <t>Kolan</t>
  </si>
  <si>
    <t>GIN GIN</t>
  </si>
  <si>
    <t>K D Morris &amp; Various Contractors</t>
  </si>
  <si>
    <t>BINGEGANG WEIR</t>
  </si>
  <si>
    <t>DINGO</t>
  </si>
  <si>
    <t>A H Hodge &amp; Sons</t>
  </si>
  <si>
    <t>Raised and inflatable rubber dam fitted in 1998.</t>
  </si>
  <si>
    <t>COPPERLODE FALLS</t>
  </si>
  <si>
    <t>Lake Morris</t>
  </si>
  <si>
    <t>Freshwater Ck</t>
  </si>
  <si>
    <t>CAIRNS</t>
  </si>
  <si>
    <t>Cairns-Mulgrave Water Supply Board</t>
  </si>
  <si>
    <t>G Abignano Pty Ltd</t>
  </si>
  <si>
    <t>EWEN MADDOCK</t>
  </si>
  <si>
    <t>Addlington Ck</t>
  </si>
  <si>
    <t>LANDSBOROUGH</t>
  </si>
  <si>
    <t>Morris Doval (Orig), Mak Constructions (Raising)</t>
  </si>
  <si>
    <t>Spillway raised in 1982</t>
  </si>
  <si>
    <t>GLENLYON</t>
  </si>
  <si>
    <t>Pike Ck</t>
  </si>
  <si>
    <t>TEXAS</t>
  </si>
  <si>
    <t>Dumaresq-Barwon Border Rivers Commission</t>
  </si>
  <si>
    <t>WC &amp; IC of NSW and Water Resources Commission</t>
  </si>
  <si>
    <t>Thiess Bros Pty Ltd &amp; John Holland Pty Ltd</t>
  </si>
  <si>
    <t>part of the NSW figures</t>
  </si>
  <si>
    <t>HINZE (Stage 3 to be completed 2010)</t>
  </si>
  <si>
    <t>Advancetown Lake</t>
  </si>
  <si>
    <t>Nerang</t>
  </si>
  <si>
    <t>Local Govt Dept (Orig), Damcorp (Raising)</t>
  </si>
  <si>
    <t>Davis Contractors (Orig), Various Contractors (Raising)</t>
  </si>
  <si>
    <t>Formerly Advancetown Dam. Raised in 1989</t>
  </si>
  <si>
    <t>JULIUS</t>
  </si>
  <si>
    <t>MV</t>
  </si>
  <si>
    <t>NEVILLE HEWITT WEIR</t>
  </si>
  <si>
    <t>BARALABA</t>
  </si>
  <si>
    <t>NORTH PINE</t>
  </si>
  <si>
    <t>Lake Samsonvale</t>
  </si>
  <si>
    <t>North Pine</t>
  </si>
  <si>
    <t>Transfield (Qld) Pty Ltd</t>
  </si>
  <si>
    <t>Volume comprises 175 bc &amp; 275 te including saddle dams</t>
  </si>
  <si>
    <t>KINCHANT</t>
  </si>
  <si>
    <t>Sandy Ck North Branch</t>
  </si>
  <si>
    <t>ETON</t>
  </si>
  <si>
    <t>Raised by 8m in 1986</t>
  </si>
  <si>
    <t>SOLOMON</t>
  </si>
  <si>
    <t>Deephole Ck</t>
  </si>
  <si>
    <t>PALM ISLAND</t>
  </si>
  <si>
    <t>Palm Island Aboriginal Council</t>
  </si>
  <si>
    <t>Cyril Golding Earthmovers</t>
  </si>
  <si>
    <t>CLARE WEIR</t>
  </si>
  <si>
    <t>CLARE</t>
  </si>
  <si>
    <t>Snowy Mountains Engineering Corporation</t>
  </si>
  <si>
    <t>Water Resources Commission (Orig), John Holland Pty Ltd (Raising)</t>
  </si>
  <si>
    <t>Gates added in 1986</t>
  </si>
  <si>
    <t>BUNDOORA</t>
  </si>
  <si>
    <t>German Ck</t>
  </si>
  <si>
    <t>CAPELLA</t>
  </si>
  <si>
    <t>Capricorn Coal Management</t>
  </si>
  <si>
    <t>Ullman and Nolan Pty Ltd</t>
  </si>
  <si>
    <t>ENLARGED COTTER</t>
  </si>
  <si>
    <t>ENLARGED COTTER SD 1</t>
  </si>
  <si>
    <t>Enlarged Cotter dam Saddle Dam 1</t>
  </si>
  <si>
    <t>ENLARGED COTTER SD 2</t>
  </si>
  <si>
    <t>Canberra</t>
  </si>
  <si>
    <t>Enlarged Cotter dam Saddle Dam 2</t>
  </si>
  <si>
    <t xml:space="preserve">High paste RCC with two saddle dams, floods old Cotter dam </t>
  </si>
  <si>
    <t>WYARALONG</t>
  </si>
  <si>
    <t>BEAUDESERT</t>
  </si>
  <si>
    <t>Queensland Water Infrastructure</t>
  </si>
  <si>
    <t>Hydro Tas, SMEC and Rizzo and Associates</t>
  </si>
  <si>
    <t>RCC dam with 172300 RCC and 46000 CVC</t>
  </si>
  <si>
    <t>COOLOOLABIN</t>
  </si>
  <si>
    <t>Rocky Ck</t>
  </si>
  <si>
    <t>YANDINA</t>
  </si>
  <si>
    <t xml:space="preserve">10 bc, 11 te in main dam, 155 te in 5 saddle dams </t>
  </si>
  <si>
    <t>MEANDU CREEK</t>
  </si>
  <si>
    <t>Meandu Ck</t>
  </si>
  <si>
    <t>Tarong Energy Corporation</t>
  </si>
  <si>
    <t>MacDonald Wagner &amp; Priddle</t>
  </si>
  <si>
    <t>SPLIT-YARD CREEK</t>
  </si>
  <si>
    <t>Pryde Ck</t>
  </si>
  <si>
    <t>Water Resources Commission, Thiess Bros P/L &amp; John Holland P/L</t>
  </si>
  <si>
    <t>Upper storage for Wivenhoe pumped storage hydro scheme</t>
  </si>
  <si>
    <t>Wivenhoe Pumped Storage</t>
  </si>
  <si>
    <t>TARONG COOLING WATER</t>
  </si>
  <si>
    <t>Off Stream</t>
  </si>
  <si>
    <t>BLAIR ATHOL ENVIRONMENT DAM</t>
  </si>
  <si>
    <t>Bath Ck</t>
  </si>
  <si>
    <t>BLAIR ATHOL</t>
  </si>
  <si>
    <t>Blair Athol Coal Pty Ltd</t>
  </si>
  <si>
    <t>Coffey and Partners &amp; CMPS</t>
  </si>
  <si>
    <t>BLAIR ATHOL WEST</t>
  </si>
  <si>
    <t>Washpool Ck</t>
  </si>
  <si>
    <t>BOONDOOMA</t>
  </si>
  <si>
    <t>Boyne</t>
  </si>
  <si>
    <t>PROSTON</t>
  </si>
  <si>
    <t>Citra Constructions Ltd &amp; White Industries Pty Ltd</t>
  </si>
  <si>
    <t>CANIA</t>
  </si>
  <si>
    <t>Three Moon Ck</t>
  </si>
  <si>
    <t>MONTO</t>
  </si>
  <si>
    <t>Water Resources Commission &amp; SMEC</t>
  </si>
  <si>
    <t>THERESA CREEK</t>
  </si>
  <si>
    <t>Theresa Ck</t>
  </si>
  <si>
    <t>CLERMONT</t>
  </si>
  <si>
    <t>Isaac Regional Council</t>
  </si>
  <si>
    <t>Munro Johnson and Associates</t>
  </si>
  <si>
    <t>CRESSBROOK</t>
  </si>
  <si>
    <t>Cressbrook Ck</t>
  </si>
  <si>
    <t>Farr, Evratt &amp; Associates</t>
  </si>
  <si>
    <t>Abigroup Pty Ltd</t>
  </si>
  <si>
    <t>AWOONGA</t>
  </si>
  <si>
    <t>GLADSTONE</t>
  </si>
  <si>
    <t>Gladstone Area Water Board</t>
  </si>
  <si>
    <t>Local Govt Dept &amp; Water Resources Commission</t>
  </si>
  <si>
    <t>Incorporates original pg weir constructed in 1976</t>
  </si>
  <si>
    <t>CEDAR POCKET</t>
  </si>
  <si>
    <t>Deep Ck (East)</t>
  </si>
  <si>
    <t>GYMPIE</t>
  </si>
  <si>
    <t>Volume includes 6.3 pg, 1.7 te</t>
  </si>
  <si>
    <t>included with Borumba dam</t>
  </si>
  <si>
    <t>COPPERFIELD RIVER GORGE</t>
  </si>
  <si>
    <t>Copperfield</t>
  </si>
  <si>
    <t>KIDSTON</t>
  </si>
  <si>
    <t>Kidston Gold Mines Ltd</t>
  </si>
  <si>
    <t>Hornibrook Constructions</t>
  </si>
  <si>
    <t>Roller compacted concrete. Supply for gold mine</t>
  </si>
  <si>
    <t>LENTHALLS</t>
  </si>
  <si>
    <t>Burrum</t>
  </si>
  <si>
    <t>HERVEY BAY</t>
  </si>
  <si>
    <t>Hervey Bay-Woocoo Water Supply Board</t>
  </si>
  <si>
    <t>Q H  &amp; M Birt Pty Ltd</t>
  </si>
  <si>
    <t>Formerly Burrum No 3. Includes 12 bc, 261 te, 61 er.</t>
  </si>
  <si>
    <t>WIVENHOE</t>
  </si>
  <si>
    <t>Brisbane</t>
  </si>
  <si>
    <t>FERNVALE</t>
  </si>
  <si>
    <t>Wivenhoe Constructions</t>
  </si>
  <si>
    <t>Lower reservoir for pumped storage hydro scheme</t>
  </si>
  <si>
    <t>WUJAL WUJAL COMMUNITY - DAM NO. 2</t>
  </si>
  <si>
    <t>Palmer</t>
  </si>
  <si>
    <t>WUJAL WUJAL</t>
  </si>
  <si>
    <t>Wujal Wujal Community Council</t>
  </si>
  <si>
    <t>PALMER RIVER MINE</t>
  </si>
  <si>
    <t>C L Mine Management</t>
  </si>
  <si>
    <t>Coffey and Partners</t>
  </si>
  <si>
    <t>BILL GUNN</t>
  </si>
  <si>
    <t>Lake Dyer</t>
  </si>
  <si>
    <t>LAIDLEY</t>
  </si>
  <si>
    <t>Allan Fitzgerald Pty Ltd</t>
  </si>
  <si>
    <t>Off stream storage supplied from Laidley Creek</t>
  </si>
  <si>
    <t>BUCCA WEIR</t>
  </si>
  <si>
    <t>NTH KOLAN</t>
  </si>
  <si>
    <t>Roller compacted concrete with earthfill abutments 29 bc, 21 te</t>
  </si>
  <si>
    <t>included with Fred Haig dam</t>
  </si>
  <si>
    <t>BURDEKIN FALLS</t>
  </si>
  <si>
    <t>Lake Dalrymple</t>
  </si>
  <si>
    <t>RAVENSWOOD</t>
  </si>
  <si>
    <t>CLAUDE WHARTON WEIR</t>
  </si>
  <si>
    <t>Burnett</t>
  </si>
  <si>
    <t>GAYNDAH</t>
  </si>
  <si>
    <t>Munro Johnson &amp; Assoc. (Orig),Water Resources Comm. (Raising)</t>
  </si>
  <si>
    <t>Thiess Contractors Pty Ltd (Orig), Water Resources Comm. (Raising)</t>
  </si>
  <si>
    <t>Inflatable rubber dam added in 1992</t>
  </si>
  <si>
    <t>included with Wuruma Dam</t>
  </si>
  <si>
    <t>GYRANDA WEIR</t>
  </si>
  <si>
    <t>CRACOW</t>
  </si>
  <si>
    <t>Cameron McNamara Pty Ltd</t>
  </si>
  <si>
    <t>Costain, Pearson &amp; Bridge</t>
  </si>
  <si>
    <t>Multiple row sheet piling. Volume includes 6 te in anabranch &amp; 2 pg</t>
  </si>
  <si>
    <t>LAKE MITCHELL DAM</t>
  </si>
  <si>
    <t>Mitchell</t>
  </si>
  <si>
    <t>Southedge Daintree Pastoral Pty Ltd</t>
  </si>
  <si>
    <t>Hollingsworth Consultants</t>
  </si>
  <si>
    <t>MIRANI WEIR</t>
  </si>
  <si>
    <t>Pioneer</t>
  </si>
  <si>
    <t>MIRANI</t>
  </si>
  <si>
    <t>Thiess Watkins (Civil) Pty Ltd</t>
  </si>
  <si>
    <t>Diverts water to Kinchant Dam. Inflatable rubber dam on spillway.</t>
  </si>
  <si>
    <t>included with Kinchant Dam</t>
  </si>
  <si>
    <t>BJELKE-PETERSEN</t>
  </si>
  <si>
    <t>Barker Ck</t>
  </si>
  <si>
    <t>MURGON</t>
  </si>
  <si>
    <t>White Industries Pty Ltd</t>
  </si>
  <si>
    <t>MT LEYSHON WATER SUPPLY</t>
  </si>
  <si>
    <t xml:space="preserve">Unnamed </t>
  </si>
  <si>
    <t>CHARTERS TOWERS</t>
  </si>
  <si>
    <t>Mt Leyshon Gold Mines Ltd</t>
  </si>
  <si>
    <t>Aust Groundwater Consult. P/L(Orig), Coffey &amp; Partners Int'l(Raising)</t>
  </si>
  <si>
    <t>Thiess Contractors Pty Ltd (Orig), Eltin Open Pit Ops P/L (Raising)</t>
  </si>
  <si>
    <t>Raised in 1993</t>
  </si>
  <si>
    <t>NEWLANDS COAL MINE - CERITO CREEK</t>
  </si>
  <si>
    <t>Cerito Creek</t>
  </si>
  <si>
    <t>GLENDEN</t>
  </si>
  <si>
    <t>Newlands Coal Company Pty Ltd</t>
  </si>
  <si>
    <t>BAROON POCKET</t>
  </si>
  <si>
    <t>Obi Obi Ck</t>
  </si>
  <si>
    <t>MALENY</t>
  </si>
  <si>
    <t>Caloundra/Maroochy Water Supply Board (To be transferred to SEQWater by 1 July 2008)</t>
  </si>
  <si>
    <t>MacMahon Constructions</t>
  </si>
  <si>
    <t>LOGGY CREEK DAM</t>
  </si>
  <si>
    <t>Loggy Ck</t>
  </si>
  <si>
    <t>THURSDAY IS.</t>
  </si>
  <si>
    <t>Torres Shire Council</t>
  </si>
  <si>
    <t>KELLY'S DAM</t>
  </si>
  <si>
    <t>Black Cow Creek</t>
  </si>
  <si>
    <t>D. Sheahan</t>
  </si>
  <si>
    <t>Ralan Services</t>
  </si>
  <si>
    <t>PETER FAUST</t>
  </si>
  <si>
    <t>Proserpine</t>
  </si>
  <si>
    <t>PROSERPINE</t>
  </si>
  <si>
    <t>STANWELL WATER SUPPLY</t>
  </si>
  <si>
    <t>Unnamed</t>
  </si>
  <si>
    <t>Blain Johnson Pty Ltd</t>
  </si>
  <si>
    <t>Grahame Allen Earthmoving Pty Ltd</t>
  </si>
  <si>
    <t>Supply for thermal power station. Volume includes 31 er in saddle dam 157m long 14m high</t>
  </si>
  <si>
    <t>BOGGABILLA WEIR</t>
  </si>
  <si>
    <t>Macintyre</t>
  </si>
  <si>
    <t>BOGGABILLA</t>
  </si>
  <si>
    <t>NSW</t>
  </si>
  <si>
    <t>NSW Public Works Dept</t>
  </si>
  <si>
    <t>Leighton Contractors Pty Ltd &amp; Morton Engineering Co Pty Ltd</t>
  </si>
  <si>
    <t>210 (te), 4 (bc)</t>
  </si>
  <si>
    <t>BURTON GORGE</t>
  </si>
  <si>
    <t>Isaac</t>
  </si>
  <si>
    <t>GOONYELLA</t>
  </si>
  <si>
    <t>White Mining Ltd</t>
  </si>
  <si>
    <t>White Constructions Pty Ltd</t>
  </si>
  <si>
    <t>CLARENDON</t>
  </si>
  <si>
    <t>GATTON</t>
  </si>
  <si>
    <t>Founded 16m below bed level of existing lake</t>
  </si>
  <si>
    <t>KERALE</t>
  </si>
  <si>
    <t>Hazardous Waste</t>
  </si>
  <si>
    <t>COLLINSVILLE</t>
  </si>
  <si>
    <t>Collinsville Coal Co Pty Ltd</t>
  </si>
  <si>
    <t>G R &amp; S A Callander</t>
  </si>
  <si>
    <t>KROOMBIT</t>
  </si>
  <si>
    <t>Kroombit Ck</t>
  </si>
  <si>
    <t>Roller compacted concrete spillway. Volume includes 259 te, 22 er, 91 bc</t>
  </si>
  <si>
    <t>included with Callide dam</t>
  </si>
  <si>
    <t>CHINAMAN CREEK</t>
  </si>
  <si>
    <t>Chinaman Ck</t>
  </si>
  <si>
    <t>CLONCURRY</t>
  </si>
  <si>
    <t>Cloncurry Shire Council</t>
  </si>
  <si>
    <t>A &amp; P Civil Constructions Pty Ltd</t>
  </si>
  <si>
    <t>Saddle dam 2115m long, 7m high, 119 te</t>
  </si>
  <si>
    <t>DUMBLETON WEIR</t>
  </si>
  <si>
    <t>PLEYSTOWE</t>
  </si>
  <si>
    <t>Mackay City Council (Orig), Water Resources Commission (Raising)</t>
  </si>
  <si>
    <t>Mackay City Council (Orig), Hewson Douglas Pty Ltd (Raising)</t>
  </si>
  <si>
    <t>Original pg weir built on natural rock bar in 1982. Raised in 1993, rubber dam fitted in 1998.</t>
  </si>
  <si>
    <t>GAP CREEK</t>
  </si>
  <si>
    <t>Coffey Partners International Pty Ltd</t>
  </si>
  <si>
    <t>BELMORE CREEK</t>
  </si>
  <si>
    <t>Belmore Ck</t>
  </si>
  <si>
    <t>CROYDON</t>
  </si>
  <si>
    <t>Croydon Shire Council</t>
  </si>
  <si>
    <t>Q Birt Pty Ltd</t>
  </si>
  <si>
    <t>WILD RIVER</t>
  </si>
  <si>
    <t>Wild</t>
  </si>
  <si>
    <t>Beckhaus Civil Pty Ltd</t>
  </si>
  <si>
    <t>HEWITT PROPERTY DAM</t>
  </si>
  <si>
    <t>DALBY</t>
  </si>
  <si>
    <t>h</t>
  </si>
  <si>
    <t>GJ &amp; TS Hewitt</t>
  </si>
  <si>
    <t>Sinclair Knight Merz</t>
  </si>
  <si>
    <t>TEEMBURRA</t>
  </si>
  <si>
    <t>Teemburra Ck</t>
  </si>
  <si>
    <t>PINNACLE</t>
  </si>
  <si>
    <t>Volume includes 540 er,12 bc. 2 saddle dams 360 te, 1 bc</t>
  </si>
  <si>
    <t>HEGETO DAM</t>
  </si>
  <si>
    <t>Not on a Watercourse</t>
  </si>
  <si>
    <t>HA &amp; ME Netz</t>
  </si>
  <si>
    <t>GJ Ross &amp; Sons</t>
  </si>
  <si>
    <t>MOUNT MORGAN WATER SUPPLY - Raised No.7 dam</t>
  </si>
  <si>
    <t>Dee</t>
  </si>
  <si>
    <t>MOUNT MORGAN</t>
  </si>
  <si>
    <t>NED CHURCHWARD WEIR</t>
  </si>
  <si>
    <t>WALLAVILLE</t>
  </si>
  <si>
    <t>included with Boondooma Dam</t>
  </si>
  <si>
    <t>MINGGUDJANDJAMBA BANBARRIBARRA</t>
  </si>
  <si>
    <t>Francis</t>
  </si>
  <si>
    <t>Department of Natural Resources</t>
  </si>
  <si>
    <t>JJ McDonald &amp; Sons Engineering Pty Ltd</t>
  </si>
  <si>
    <t>SMIGGENS HOLE</t>
  </si>
  <si>
    <t>Humbolt Creek</t>
  </si>
  <si>
    <t>ROLLESTON</t>
  </si>
  <si>
    <t>RH Perrett</t>
  </si>
  <si>
    <t>"BOTTLE TREE FEEDLOT" PROPERTY DAM</t>
  </si>
  <si>
    <t>CHINCILLA</t>
  </si>
  <si>
    <t>Stanbroke Pastoral Co. Pty Ltd</t>
  </si>
  <si>
    <t>Coffey &amp; Partners</t>
  </si>
  <si>
    <t>CALLIDE COAL - DUNN CK EAST</t>
  </si>
  <si>
    <t>Callide Coalfields Pty Ltd</t>
  </si>
  <si>
    <t>Water Solutions Pty Ltd</t>
  </si>
  <si>
    <t>EMU CREEK MINE - UPPER BACK CREEK</t>
  </si>
  <si>
    <t>Back Creek</t>
  </si>
  <si>
    <t>-</t>
  </si>
  <si>
    <t>Curtain Bros Mining Pty Ltd</t>
  </si>
  <si>
    <t>GHD</t>
  </si>
  <si>
    <t>KELLY'S STORAGE</t>
  </si>
  <si>
    <t>YEPPOON</t>
  </si>
  <si>
    <t>Kinhill Pty Ltd</t>
  </si>
  <si>
    <t>MELVILLE PROPERTY IRRIGATION</t>
  </si>
  <si>
    <t>BUNDABERG</t>
  </si>
  <si>
    <t>PL &amp; DK Melville</t>
  </si>
  <si>
    <t>Leddy Sergiacomi &amp; Associates</t>
  </si>
  <si>
    <t>RED DOME MINE - RAW WATER</t>
  </si>
  <si>
    <t>Opera Creek</t>
  </si>
  <si>
    <t>MUNGANA</t>
  </si>
  <si>
    <t>Nuigini Mining (Aust) Pty Ltd</t>
  </si>
  <si>
    <t>TEVIOT CREEK</t>
  </si>
  <si>
    <t>Teviot Creek</t>
  </si>
  <si>
    <t>Burton Coal Pty Ltd</t>
  </si>
  <si>
    <t>Dam Dave</t>
  </si>
  <si>
    <t>DN &amp; EA Pratt</t>
  </si>
  <si>
    <t>MH Palmer Consulting Engineers</t>
  </si>
  <si>
    <t>PARADISE</t>
  </si>
  <si>
    <t>Burnett River</t>
  </si>
  <si>
    <t>MUNDUBERRA</t>
  </si>
  <si>
    <t>VICTORIA</t>
  </si>
  <si>
    <t>YAN YEAN</t>
  </si>
  <si>
    <t>Yan Yean Reservoir</t>
  </si>
  <si>
    <t>WHITTLESEA</t>
  </si>
  <si>
    <t>VIC</t>
  </si>
  <si>
    <t>Melbourne Water Corporation</t>
  </si>
  <si>
    <t xml:space="preserve">Victorian Water Supply Department </t>
  </si>
  <si>
    <t>Martindale &amp; Steele</t>
  </si>
  <si>
    <t>Embankment  remedial works in 2000</t>
  </si>
  <si>
    <t>SPRING GULLY</t>
  </si>
  <si>
    <t>BENDIGO</t>
  </si>
  <si>
    <t>Coliban Water</t>
  </si>
  <si>
    <t>Raised 1929</t>
  </si>
  <si>
    <t>&lt;10</t>
  </si>
  <si>
    <t>BARKERS CREEK</t>
  </si>
  <si>
    <t>Barkers Creek</t>
  </si>
  <si>
    <t>CASTLEMAINE</t>
  </si>
  <si>
    <t>MALMSBURY</t>
  </si>
  <si>
    <t>Coliban</t>
  </si>
  <si>
    <t>KYNETON</t>
  </si>
  <si>
    <t xml:space="preserve">State Rivers &amp; Water Supply, Commission, Victoria </t>
  </si>
  <si>
    <t>Raised 1887, gates added 1940, outlet and spillway remodelled in 1987</t>
  </si>
  <si>
    <t>NEWLYN</t>
  </si>
  <si>
    <t>Birchs Creek</t>
  </si>
  <si>
    <t>DAYLESFORD</t>
  </si>
  <si>
    <t>Goulburn-Murray Water</t>
  </si>
  <si>
    <t>Raised 1961</t>
  </si>
  <si>
    <t>UPPER STONY CREEK No 1</t>
  </si>
  <si>
    <t>Stony Creek</t>
  </si>
  <si>
    <t>GEELONG</t>
  </si>
  <si>
    <t>Barwon Water</t>
  </si>
  <si>
    <t>Jonathan Chappell</t>
  </si>
  <si>
    <t>Embankment partially failed on first filling, spillway lowered, dam raised 1916 to original level</t>
  </si>
  <si>
    <t>CRUSOE</t>
  </si>
  <si>
    <t>Bendigo Ck</t>
  </si>
  <si>
    <t>Joseph Brady</t>
  </si>
  <si>
    <t>Sandhurst Council</t>
  </si>
  <si>
    <t>LOWER STONY CREEK</t>
  </si>
  <si>
    <t>No longer used for water supply</t>
  </si>
  <si>
    <t>GONG GONG</t>
  </si>
  <si>
    <t>Fellmonger's Ck</t>
  </si>
  <si>
    <t>BALLARAT</t>
  </si>
  <si>
    <t>Central Highlands Water</t>
  </si>
  <si>
    <t>C Bagge</t>
  </si>
  <si>
    <t>Young &amp; McGuigan</t>
  </si>
  <si>
    <t>Spillway reconstructed 1965, spillway capacity under review</t>
  </si>
  <si>
    <t>EVANSFORD</t>
  </si>
  <si>
    <t>Mccallums Creek</t>
  </si>
  <si>
    <t>CLUNES</t>
  </si>
  <si>
    <t>Raised 1940</t>
  </si>
  <si>
    <t>WARTOOK</t>
  </si>
  <si>
    <t>STAWELL</t>
  </si>
  <si>
    <t>Grampians Wimmera Mallee Water</t>
  </si>
  <si>
    <t>Wimmera Shire, Victoria</t>
  </si>
  <si>
    <t>Raised 1.2 metres in 1890, d/s strengthening berm constructed 1999</t>
  </si>
  <si>
    <t>GOULBURN WEIR</t>
  </si>
  <si>
    <t>Nagambie</t>
  </si>
  <si>
    <t>Goulburn</t>
  </si>
  <si>
    <t>NAGAMBIE</t>
  </si>
  <si>
    <t>Ground anchors installed 1982, vertical slide gates replaced with radial gates, 1986</t>
  </si>
  <si>
    <t>Diversion</t>
  </si>
  <si>
    <t>LAANECOORIE</t>
  </si>
  <si>
    <t>Loddon</t>
  </si>
  <si>
    <t>MARYBOROUGH</t>
  </si>
  <si>
    <t>Spillway extensions 1909, raised 1935</t>
  </si>
  <si>
    <t>CAMPASPE WEIR</t>
  </si>
  <si>
    <t>Campaspe</t>
  </si>
  <si>
    <t>ELMORE</t>
  </si>
  <si>
    <t>fm</t>
  </si>
  <si>
    <t>KORUMBURRA No 1</t>
  </si>
  <si>
    <t>Coalition Creek</t>
  </si>
  <si>
    <t>KORUMBURRA</t>
  </si>
  <si>
    <t>South Gippsland Water</t>
  </si>
  <si>
    <t>Raised by 0.5m 1924</t>
  </si>
  <si>
    <t>MT COLE</t>
  </si>
  <si>
    <t>ARARAT</t>
  </si>
  <si>
    <t xml:space="preserve">Raised 1926, 5.2m, raised 4m by Kinhill, 1986 </t>
  </si>
  <si>
    <t>UPPER COLIBAN</t>
  </si>
  <si>
    <t>Victorian Government</t>
  </si>
  <si>
    <t>Bank raised 1917, siphonic spillway added 1925, spillway and outlet remodelled, embankment raised 1992</t>
  </si>
  <si>
    <t>WARANGA</t>
  </si>
  <si>
    <t>Waranga Basin</t>
  </si>
  <si>
    <t>TATURA</t>
  </si>
  <si>
    <t>KORWEINGUBOORA</t>
  </si>
  <si>
    <t>East Morabool</t>
  </si>
  <si>
    <t>BALLAN</t>
  </si>
  <si>
    <t>ie/c</t>
  </si>
  <si>
    <t xml:space="preserve">Geelong Waterworks &amp; Sewerage Trust </t>
  </si>
  <si>
    <t>Alexander Lynch</t>
  </si>
  <si>
    <t>LANCE CREEK</t>
  </si>
  <si>
    <t>Lance Creek</t>
  </si>
  <si>
    <t>Lance Ceek</t>
  </si>
  <si>
    <t>WONTHAGGI</t>
  </si>
  <si>
    <t>J &amp; H Coane (Rural Water Commission of Victoria in 1986 raising)</t>
  </si>
  <si>
    <t>Raised 4m in 1986, volume content refers to enlargement only</t>
  </si>
  <si>
    <t>FRANKSTON</t>
  </si>
  <si>
    <t>Frankston Reservoir</t>
  </si>
  <si>
    <t>Sweetwater Creek</t>
  </si>
  <si>
    <t xml:space="preserve">State Rivers &amp; Water Supply Commission, Victoria </t>
  </si>
  <si>
    <t>Embankment remedial works in 2004</t>
  </si>
  <si>
    <t>PYKES CREEK</t>
  </si>
  <si>
    <t>Pykes &amp; Myers Cks</t>
  </si>
  <si>
    <t xml:space="preserve">TE </t>
  </si>
  <si>
    <t>Southern Rural Water</t>
  </si>
  <si>
    <t>Raised 1930</t>
  </si>
  <si>
    <t>MOORABOOL</t>
  </si>
  <si>
    <t>Wst Morabool</t>
  </si>
  <si>
    <t>i e/c</t>
  </si>
  <si>
    <t>JS Sherland</t>
  </si>
  <si>
    <t>Starr &amp; McLelland</t>
  </si>
  <si>
    <t>Raised 1940, embankment length 658 includes spillway 51m.</t>
  </si>
  <si>
    <t>MELTON</t>
  </si>
  <si>
    <t>Werribee</t>
  </si>
  <si>
    <t>Raised 1937, 1967. Gates removed and spillway modified 1990</t>
  </si>
  <si>
    <t>BEACONSFIELD</t>
  </si>
  <si>
    <t>Beaconsfield Reservoir</t>
  </si>
  <si>
    <t>Haunted Gully Creek</t>
  </si>
  <si>
    <t>PAKENHAM</t>
  </si>
  <si>
    <t>Concrete core wall with puddle clay each side. No longer used for water supply</t>
  </si>
  <si>
    <t>TAYLOR'S LAKE</t>
  </si>
  <si>
    <t>HORSHAM</t>
  </si>
  <si>
    <t>GLENMAGGIE</t>
  </si>
  <si>
    <t>Macalister</t>
  </si>
  <si>
    <t>SALE</t>
  </si>
  <si>
    <t>Raised 1958 by addition of gates, stabilised using ground anchors, 1989, turbine added 1994</t>
  </si>
  <si>
    <t>Glenmaggie</t>
  </si>
  <si>
    <t>&lt;50</t>
  </si>
  <si>
    <t>MAROONDAH</t>
  </si>
  <si>
    <t>Maroondah Reservoir</t>
  </si>
  <si>
    <t>Watts River</t>
  </si>
  <si>
    <t>HEALESVILLE</t>
  </si>
  <si>
    <t>c</t>
  </si>
  <si>
    <t xml:space="preserve">Melbourne &amp; Metropolitan Board of Works </t>
  </si>
  <si>
    <t>Spillway enlarged 1989, stabilised using ground anchors</t>
  </si>
  <si>
    <t>O'SHANNASSY</t>
  </si>
  <si>
    <t>O'Shannassy Reservoir</t>
  </si>
  <si>
    <t>O'Shannassy</t>
  </si>
  <si>
    <t>WARBURTON</t>
  </si>
  <si>
    <t>Spillway enlarged and full supply level lowered in 1987</t>
  </si>
  <si>
    <t>PINE LAKE</t>
  </si>
  <si>
    <t>SILVAN</t>
  </si>
  <si>
    <t>Silvan Reservoir</t>
  </si>
  <si>
    <t>Stoneyford Creek</t>
  </si>
  <si>
    <t>LILYDALE</t>
  </si>
  <si>
    <t>Rockfill placed on downstream face 1986</t>
  </si>
  <si>
    <t>Cardinia Hydro</t>
  </si>
  <si>
    <t>LYSTERFIELD</t>
  </si>
  <si>
    <t>Eumemmering Ck</t>
  </si>
  <si>
    <t>MELBOURNE</t>
  </si>
  <si>
    <t>Parks Victoria</t>
  </si>
  <si>
    <t>YALLOURN WEIR</t>
  </si>
  <si>
    <t>Latrobe</t>
  </si>
  <si>
    <t>YALLOURN</t>
  </si>
  <si>
    <t>L,V</t>
  </si>
  <si>
    <t xml:space="preserve">State Electricity Commission, Victoria </t>
  </si>
  <si>
    <t>Original weir destroyed by flood 1934, rebuilt 1935, provides cooling water for thermal power station</t>
  </si>
  <si>
    <t>TANK HILL</t>
  </si>
  <si>
    <t>WARRNAMBOOL</t>
  </si>
  <si>
    <t>i</t>
  </si>
  <si>
    <t>Wannon Water</t>
  </si>
  <si>
    <t>Concrete core wall with puddle clay each side</t>
  </si>
  <si>
    <t>YARRAWONGA WEIR</t>
  </si>
  <si>
    <t>Lake Mulwala</t>
  </si>
  <si>
    <t>Murray</t>
  </si>
  <si>
    <t>YARRAWONGA</t>
  </si>
  <si>
    <t>Murray Darling Basin Commission</t>
  </si>
  <si>
    <t>Includes 32 (bc)</t>
  </si>
  <si>
    <t>Yarrawonga Weir</t>
  </si>
  <si>
    <t>0?</t>
  </si>
  <si>
    <t>LAURISTON</t>
  </si>
  <si>
    <t xml:space="preserve">Coliban  </t>
  </si>
  <si>
    <t>CB</t>
  </si>
  <si>
    <t>Raised 1949, secondary embankment 7m high and 197 long, includes 17 (TE) and ER in abutment sections</t>
  </si>
  <si>
    <t>JUNCTION</t>
  </si>
  <si>
    <t>East Kiewa</t>
  </si>
  <si>
    <t>WODONGA</t>
  </si>
  <si>
    <t>AGL</t>
  </si>
  <si>
    <t>Clover</t>
  </si>
  <si>
    <t>LOOMBAH</t>
  </si>
  <si>
    <t>Ryan's Creek</t>
  </si>
  <si>
    <t>BENALLA</t>
  </si>
  <si>
    <t>North East Water</t>
  </si>
  <si>
    <t>Garlick &amp; Stewart</t>
  </si>
  <si>
    <t>Snell &amp; Handley</t>
  </si>
  <si>
    <t>WHITE SWAN</t>
  </si>
  <si>
    <t>Nil</t>
  </si>
  <si>
    <t>Ballarat Water Commission</t>
  </si>
  <si>
    <t>Ballarat Water Commission Dayal Singh</t>
  </si>
  <si>
    <t>Includes secondary embankment 21m high and 363m long</t>
  </si>
  <si>
    <t>ROCKLANDS</t>
  </si>
  <si>
    <t>Glenelg</t>
  </si>
  <si>
    <t>State Rivers &amp; Water Supply Commission, Victoria</t>
  </si>
  <si>
    <t>Volume includes 15 (er) and (te)</t>
  </si>
  <si>
    <t>BOSTOCK</t>
  </si>
  <si>
    <t>East Moorabool</t>
  </si>
  <si>
    <t>Thiess Brothers</t>
  </si>
  <si>
    <t>Includes secondary embankment 5m high and 340m long</t>
  </si>
  <si>
    <t>EILDON</t>
  </si>
  <si>
    <t>Lake Eildon</t>
  </si>
  <si>
    <t>Utah (Aust) Ltd</t>
  </si>
  <si>
    <t>Replaced Old Sugarloaf Dam 1955. Embankment raised by 4m &amp; parapet wall constructed in 2005</t>
  </si>
  <si>
    <t>Eildon</t>
  </si>
  <si>
    <t>CAIRN CURRAN</t>
  </si>
  <si>
    <t>Cairn Curran</t>
  </si>
  <si>
    <t>MALDON</t>
  </si>
  <si>
    <t>Includes secondary embankment 15 m high &amp; 853 m long, both embankments upgraded in 2007 by construction of downstream filters</t>
  </si>
  <si>
    <t>CLOVER</t>
  </si>
  <si>
    <t>West Kiewa</t>
  </si>
  <si>
    <t>KORUMBURRA No 3</t>
  </si>
  <si>
    <t>Bellview Creek</t>
  </si>
  <si>
    <t>Scott Furphy</t>
  </si>
  <si>
    <t>A D Hillgrove</t>
  </si>
  <si>
    <t>UPPER YARRA</t>
  </si>
  <si>
    <t>Upper Yarra Reservoir</t>
  </si>
  <si>
    <t>Yarra River</t>
  </si>
  <si>
    <t>ROCKY VALLEY</t>
  </si>
  <si>
    <t>McKay Creek</t>
  </si>
  <si>
    <t>TULLAROOP</t>
  </si>
  <si>
    <t>Tullaroop</t>
  </si>
  <si>
    <t>Tullaroop Creek</t>
  </si>
  <si>
    <t>Includes secondary two embankments 9 m high &amp; 1070 m long</t>
  </si>
  <si>
    <t>McCAY</t>
  </si>
  <si>
    <t>Green Creek</t>
  </si>
  <si>
    <t>MOONDARRA</t>
  </si>
  <si>
    <t>Tyers</t>
  </si>
  <si>
    <t>MOE</t>
  </si>
  <si>
    <t>Gippsland Water</t>
  </si>
  <si>
    <t xml:space="preserve">Latrobe Valley Water &amp; Sewerage Board </t>
  </si>
  <si>
    <t>Thiess Bros (VIC) Pty Ltd</t>
  </si>
  <si>
    <t>YALLOURN STORAGE</t>
  </si>
  <si>
    <t>Lake Narracan</t>
  </si>
  <si>
    <t>Lewis Construction Co Pty Ltd</t>
  </si>
  <si>
    <t>Cooling water storage for thermal power station</t>
  </si>
  <si>
    <t>BATTERY CREEK</t>
  </si>
  <si>
    <t>Battery Creek</t>
  </si>
  <si>
    <t>FISH CREEK</t>
  </si>
  <si>
    <t xml:space="preserve">Garlick &amp; Stewart </t>
  </si>
  <si>
    <t>Sydenham Bros</t>
  </si>
  <si>
    <t>Dam raised 1976</t>
  </si>
  <si>
    <t xml:space="preserve">EEL HOLE CREEK </t>
  </si>
  <si>
    <t>Hazelwood Cooling Pond</t>
  </si>
  <si>
    <t>Eel Hole Creek</t>
  </si>
  <si>
    <t>MORWELL</t>
  </si>
  <si>
    <t xml:space="preserve">International Power Hazelwood </t>
  </si>
  <si>
    <t xml:space="preserve">State Electricity Commission of Victoria </t>
  </si>
  <si>
    <t>PINE GULLY</t>
  </si>
  <si>
    <t>Latrobe Valley Water &amp; Sewerage Board</t>
  </si>
  <si>
    <t>CANDOWIE</t>
  </si>
  <si>
    <t>Tennent Creek</t>
  </si>
  <si>
    <t>BASS</t>
  </si>
  <si>
    <t>Westernport Water</t>
  </si>
  <si>
    <t>C W Candy &amp; Partners (original), 
John Scroggie (modifications)</t>
  </si>
  <si>
    <t>McDonald Construction and Thiess</t>
  </si>
  <si>
    <t>In 1978, spillway raised 1.68m and parapet wall 1.7m. In 1982, spillway raised 0.80m.</t>
  </si>
  <si>
    <t>DJERRIWARRH</t>
  </si>
  <si>
    <t>Djerriwarrh Ck</t>
  </si>
  <si>
    <t>Western Water</t>
  </si>
  <si>
    <t>J B K Ley</t>
  </si>
  <si>
    <t>J Legge Constractors Pty Ltd</t>
  </si>
  <si>
    <t>LEONGATHA No 3</t>
  </si>
  <si>
    <t>Hyland</t>
  </si>
  <si>
    <t>Ruby Creek</t>
  </si>
  <si>
    <t>LEONGATHA</t>
  </si>
  <si>
    <t>Scott &amp; Furphy</t>
  </si>
  <si>
    <t>WEST BARWON</t>
  </si>
  <si>
    <t>West Barwon</t>
  </si>
  <si>
    <t>COLAC</t>
  </si>
  <si>
    <t>i e</t>
  </si>
  <si>
    <t>Utah Construction &amp; Engineering Pty Ltd</t>
  </si>
  <si>
    <t>EPPALOCK</t>
  </si>
  <si>
    <t>Eppalock</t>
  </si>
  <si>
    <t>Embankment remedial works completed in October 1999 (DIP)</t>
  </si>
  <si>
    <t>WITTS GULLY</t>
  </si>
  <si>
    <t>Herne's Creek</t>
  </si>
  <si>
    <t>Truenergy Yallourn</t>
  </si>
  <si>
    <t>Shift Manager Mine Operations</t>
  </si>
  <si>
    <t>Roche Bros Pty Ltd</t>
  </si>
  <si>
    <t>Fire fighting water supply. Was Hernes Ck Dam.</t>
  </si>
  <si>
    <t>BUFFALO</t>
  </si>
  <si>
    <t>Lake Buffalo</t>
  </si>
  <si>
    <t>Buffalo</t>
  </si>
  <si>
    <t>WANGARATTA</t>
  </si>
  <si>
    <t>Embankment and spillway upgraded to augment spillway capacity &amp; parapet wall constructed in 2003</t>
  </si>
  <si>
    <t>DEVILBEND</t>
  </si>
  <si>
    <t>Devilbend Reservoir</t>
  </si>
  <si>
    <t>Trib Balcombe Creek</t>
  </si>
  <si>
    <t>MORNINGTON</t>
  </si>
  <si>
    <t>KELYNACK</t>
  </si>
  <si>
    <t>Trib Plenty River</t>
  </si>
  <si>
    <t>BELLFIELD</t>
  </si>
  <si>
    <t>Fyans Creek</t>
  </si>
  <si>
    <t>Spillway chute deepened 3.5 metres in 2002. Crest raising in progress.</t>
  </si>
  <si>
    <t>RUNNING CREEK</t>
  </si>
  <si>
    <t>Running Creek Reservoir</t>
  </si>
  <si>
    <t>Running Creek</t>
  </si>
  <si>
    <t>Janus Constructions Pty Ltd</t>
  </si>
  <si>
    <t>JACANA</t>
  </si>
  <si>
    <t>Jacana Retarding Basin</t>
  </si>
  <si>
    <t>Moonee Ponds Creek</t>
  </si>
  <si>
    <t>Melbourne &amp; Metropolitan Board of Works</t>
  </si>
  <si>
    <r>
      <t>Retarding basin, has permanently open outlet of 60 m</t>
    </r>
    <r>
      <rPr>
        <vertAlign val="superscript"/>
        <sz val="9"/>
        <rFont val="Arial"/>
        <family val="2"/>
      </rPr>
      <t>3</t>
    </r>
    <r>
      <rPr>
        <sz val="9"/>
        <rFont val="Arial"/>
        <family val="2"/>
      </rPr>
      <t>/sec</t>
    </r>
  </si>
  <si>
    <t>MORWELL No 3</t>
  </si>
  <si>
    <t>Settling Pond</t>
  </si>
  <si>
    <t>Filled In</t>
  </si>
  <si>
    <t>NILLAHCOOTIE</t>
  </si>
  <si>
    <t>Lake Nillahcootie</t>
  </si>
  <si>
    <t>TARAGO</t>
  </si>
  <si>
    <t>Tarago Reservoir</t>
  </si>
  <si>
    <t>Tarago River</t>
  </si>
  <si>
    <t>WARRAGUL</t>
  </si>
  <si>
    <t>FSL Raised 1974 - to be reconnected to supply in 2009</t>
  </si>
  <si>
    <t>MERRIMU</t>
  </si>
  <si>
    <t>Coimadai Ck</t>
  </si>
  <si>
    <t>BACCHUS MARSH</t>
  </si>
  <si>
    <t>V,L</t>
  </si>
  <si>
    <t>Raising of 8.7m in 1987</t>
  </si>
  <si>
    <t>MOKOAN</t>
  </si>
  <si>
    <t>Lake Mokoan</t>
  </si>
  <si>
    <t>Winton Swamp</t>
  </si>
  <si>
    <t>Off stream storage</t>
  </si>
  <si>
    <t>WILLIAM HOVELL</t>
  </si>
  <si>
    <t>Lake William Hovell</t>
  </si>
  <si>
    <t xml:space="preserve">King </t>
  </si>
  <si>
    <t>William Hovell</t>
  </si>
  <si>
    <t>BUNGAL</t>
  </si>
  <si>
    <t>West Moorabool</t>
  </si>
  <si>
    <t>GREENVALE</t>
  </si>
  <si>
    <t>Greenvale Reservoir</t>
  </si>
  <si>
    <t>Yuroke Creek</t>
  </si>
  <si>
    <t>Main dam only</t>
  </si>
  <si>
    <t>WEST GELLIBRAND</t>
  </si>
  <si>
    <t>West Gellibrand</t>
  </si>
  <si>
    <t>Jack Legge Contractors Pty Ltd</t>
  </si>
  <si>
    <t>CARDINIA</t>
  </si>
  <si>
    <t>Cardinia Reservoir</t>
  </si>
  <si>
    <t>Cardinia Creek</t>
  </si>
  <si>
    <t>Fluor Construction for MMBW</t>
  </si>
  <si>
    <t>Volume quantity includes 4 Saddle Dams, Main Dam 3700 only crest length 4295 without Saddle Dams</t>
  </si>
  <si>
    <t>Cardinia Saddle 2</t>
  </si>
  <si>
    <t>Cardinia Saddle 3</t>
  </si>
  <si>
    <t>CARDINIA DIVERSION 1</t>
  </si>
  <si>
    <t>Aura Vale Lake</t>
  </si>
  <si>
    <t>Trib Cardinia Creek</t>
  </si>
  <si>
    <t>Dam seperates Cardinia Reservoir from Aura Vale Lake</t>
  </si>
  <si>
    <t>CARDINIA DIVERSION 2</t>
  </si>
  <si>
    <t>Cardinia Diversion 2</t>
  </si>
  <si>
    <t>Water quality diversion dam</t>
  </si>
  <si>
    <t>CARDINIA DIVERSION 3</t>
  </si>
  <si>
    <t>Cardinia Diversion 3</t>
  </si>
  <si>
    <t>CARDINIA DIVERSION 4</t>
  </si>
  <si>
    <t>Cardinia Diversion 4</t>
  </si>
  <si>
    <t>CARDINIA DIVERSION 6</t>
  </si>
  <si>
    <t>Cardinia Diversion 6</t>
  </si>
  <si>
    <t>ROSSLYNNE</t>
  </si>
  <si>
    <t>Jackson Creek</t>
  </si>
  <si>
    <t>GISBORNE</t>
  </si>
  <si>
    <t>Primary spillway modified, secondary spillway added and embankment raised in 1997</t>
  </si>
  <si>
    <t>&lt;5</t>
  </si>
  <si>
    <t>McCALL SAY</t>
  </si>
  <si>
    <t>Ryans Creek</t>
  </si>
  <si>
    <t>Formerly Upper Ryan's Creek</t>
  </si>
  <si>
    <t>NICHOLSON RIVER</t>
  </si>
  <si>
    <t>SWINGLER</t>
  </si>
  <si>
    <t xml:space="preserve">Thomson </t>
  </si>
  <si>
    <t>Thomson River</t>
  </si>
  <si>
    <t>Citra Australia Ltd for MMBW</t>
  </si>
  <si>
    <t>Re-commissioned May 2007</t>
  </si>
  <si>
    <t>G. A. WATERHOUSE</t>
  </si>
  <si>
    <t>Mountain Hut Ck</t>
  </si>
  <si>
    <t>EUROA</t>
  </si>
  <si>
    <t>N.A.</t>
  </si>
  <si>
    <t>Goulburn Valley Water</t>
  </si>
  <si>
    <t>Thompson Earthworks</t>
  </si>
  <si>
    <t>DARTMOUTH</t>
  </si>
  <si>
    <t>Lake Dartmouth</t>
  </si>
  <si>
    <t>Mitta Mitta</t>
  </si>
  <si>
    <t>Dartmouth Power Station</t>
  </si>
  <si>
    <t>Regulating Pond</t>
  </si>
  <si>
    <t>AGL Hydro</t>
  </si>
  <si>
    <t>Regulating dam for hydro-electric and irrigation releases</t>
  </si>
  <si>
    <t>Banimboola Power Station</t>
  </si>
  <si>
    <t>LERDERDERG WEIR</t>
  </si>
  <si>
    <t>Lerderderg</t>
  </si>
  <si>
    <t xml:space="preserve">Diversion of stream flow only, via tunnel(s) to Merrimu. </t>
  </si>
  <si>
    <t>LOY YANG</t>
  </si>
  <si>
    <t xml:space="preserve"> High Level Storage</t>
  </si>
  <si>
    <t>TRARALGON</t>
  </si>
  <si>
    <t>Loy Yang Power</t>
  </si>
  <si>
    <t xml:space="preserve">Roche Bros/State Electricity Commission of Victoria </t>
  </si>
  <si>
    <t>Water supply for the cooling systems, fire protection and other miscellaneous activities in the power stations</t>
  </si>
  <si>
    <t xml:space="preserve">LOY YANG </t>
  </si>
  <si>
    <t xml:space="preserve">Leightons/State Electricity Commission of Victoria </t>
  </si>
  <si>
    <t>Retention of surface runoff and cooling period for purge water from thermal power station</t>
  </si>
  <si>
    <t>SUGARLOAF</t>
  </si>
  <si>
    <t>Sugarloaf Reservoir</t>
  </si>
  <si>
    <t>Sugarloaf Creek</t>
  </si>
  <si>
    <t>YARRA GLEN</t>
  </si>
  <si>
    <t>Various Contractors for MMBW</t>
  </si>
  <si>
    <t>Sugarloaf Saddle 1</t>
  </si>
  <si>
    <t>Trib Sugarloaf Creek</t>
  </si>
  <si>
    <t>JOHNS HILL</t>
  </si>
  <si>
    <t>MENZIES CK</t>
  </si>
  <si>
    <t>Gutteridge, Haskins &amp; Davey</t>
  </si>
  <si>
    <t xml:space="preserve">Fire Service </t>
  </si>
  <si>
    <t xml:space="preserve">Thiess Bros Pty Ltd/State Electricity Commission of Victoria </t>
  </si>
  <si>
    <t>Water Storage for Open Cut Fire Protection. Downstream embankment partially submerged in ash pond as Ash Pond immediately down stream. Wall raised 2.5 metres in 1995 to increase ash pond storage capacity.</t>
  </si>
  <si>
    <t>LEONGATHA No 4</t>
  </si>
  <si>
    <t>Western</t>
  </si>
  <si>
    <t>Camp Scott &amp; Furphy</t>
  </si>
  <si>
    <t>Statewide Earthmoving</t>
  </si>
  <si>
    <t>Ash Pond</t>
  </si>
  <si>
    <t>* Footnotes</t>
  </si>
  <si>
    <t>Storage for Power Station Ash(7800) and clarification pond for ash sluicing water and storage of excess saline water (2000)from Latrobe Valley Power Station prior to discharge to Ocean Outfall. Embankment modified in 1995 to increase capacity by 2800.</t>
  </si>
  <si>
    <t>WILLIMIGONGON</t>
  </si>
  <si>
    <t>Willimigongon</t>
  </si>
  <si>
    <t>MACEDON</t>
  </si>
  <si>
    <t>Leech Earthmoving</t>
  </si>
  <si>
    <t>THOMSON</t>
  </si>
  <si>
    <t>Thomson Reservoir</t>
  </si>
  <si>
    <t>Dam vol includes Saddle Dam</t>
  </si>
  <si>
    <t>Thomson Hydro</t>
  </si>
  <si>
    <t>Thomson Saddle</t>
  </si>
  <si>
    <t>Dam vol includes Main Dam</t>
  </si>
  <si>
    <t>BLUE ROCK</t>
  </si>
  <si>
    <t>Tanjil</t>
  </si>
  <si>
    <t>Rural Water Commission, Victoria</t>
  </si>
  <si>
    <t>Rural Water Commission, Citra, White Industries</t>
  </si>
  <si>
    <t>Turbine added 1992</t>
  </si>
  <si>
    <t>Blue Rock</t>
  </si>
  <si>
    <t>&lt;30</t>
  </si>
  <si>
    <t>SANDHURST</t>
  </si>
  <si>
    <t>Rural Water Commission, Jack Legge Constructors Pty Ltd</t>
  </si>
  <si>
    <t>STAWELL MINE WATER (No. 5 Dam)</t>
  </si>
  <si>
    <t>MPI Mines (Stawell Gold Mine)</t>
  </si>
  <si>
    <t>SUNDAY CREEK</t>
  </si>
  <si>
    <t>Sunday Creek</t>
  </si>
  <si>
    <t>BROADFORD</t>
  </si>
  <si>
    <t>Van Hoof &amp; Byrne P/L</t>
  </si>
  <si>
    <t>I &amp; L Nadenbousch</t>
  </si>
  <si>
    <t>EXPEDITION PASS</t>
  </si>
  <si>
    <t>Forest Creek</t>
  </si>
  <si>
    <t>Mount Alexander Shire Council/Coliban Water</t>
  </si>
  <si>
    <t>Reservoir volume presently 350 Ml due to siltation</t>
  </si>
  <si>
    <t>WURDEE BOLUC</t>
  </si>
  <si>
    <t>NA</t>
  </si>
  <si>
    <t xml:space="preserve">Geelong &amp; District Water Board, 
Rural Water Commission, Gutteridge Haskins &amp; Davey </t>
  </si>
  <si>
    <t>JJ McDonald and Sons</t>
  </si>
  <si>
    <t>Original construction by SR&amp;WSC, raised in 1955 by Geelong Waterworks &amp; Sewerage Trust, raised in 1991 by Geelong &amp; District Water Board</t>
  </si>
  <si>
    <t>FOSTER</t>
  </si>
  <si>
    <t>Foster</t>
  </si>
  <si>
    <t>Fisher Stewart</t>
  </si>
  <si>
    <t xml:space="preserve">KALKALLO </t>
  </si>
  <si>
    <t>Kalkallo Retarding Basin</t>
  </si>
  <si>
    <t>Kalkallo Creek</t>
  </si>
  <si>
    <t>KALKALLO</t>
  </si>
  <si>
    <t>Retarding Basin</t>
  </si>
  <si>
    <t>RES</t>
  </si>
  <si>
    <t>SPILL</t>
  </si>
  <si>
    <t>Spillway</t>
  </si>
  <si>
    <t>TASMANIA</t>
  </si>
  <si>
    <t>CAP</t>
  </si>
  <si>
    <t>Safety Q</t>
  </si>
  <si>
    <t>Notes</t>
  </si>
  <si>
    <t>m3/s</t>
  </si>
  <si>
    <t>LOWER RESERVOIR</t>
  </si>
  <si>
    <t>RIVULET</t>
  </si>
  <si>
    <t>HOBART</t>
  </si>
  <si>
    <t>TAS</t>
  </si>
  <si>
    <t xml:space="preserve">Hobart Water </t>
  </si>
  <si>
    <t>Hobart City Council</t>
  </si>
  <si>
    <t>Re-constructed in 1895 following a serious leakage incident 1963.</t>
  </si>
  <si>
    <t>UPPER RESERVOIR</t>
  </si>
  <si>
    <t>TOLOSA</t>
  </si>
  <si>
    <t>GLENORCHY</t>
  </si>
  <si>
    <t>Glenorchy Council</t>
  </si>
  <si>
    <t>???</t>
  </si>
  <si>
    <t xml:space="preserve"> Raised in 1915 and 1922.  A major refurbishment is currently (2008) in the planning stage.</t>
  </si>
  <si>
    <t>FROME</t>
  </si>
  <si>
    <t>Frome</t>
  </si>
  <si>
    <t>LAUNCESTON</t>
  </si>
  <si>
    <t>Moorina Hydro Pty Ltd</t>
  </si>
  <si>
    <t>Ryan &amp; Debenham</t>
  </si>
  <si>
    <t>Pioneer Tin Mining Co.</t>
  </si>
  <si>
    <t>Water was initially also used for mining operations.</t>
  </si>
  <si>
    <t xml:space="preserve">Moorina </t>
  </si>
  <si>
    <t>The power station was closed in 2008.</t>
  </si>
  <si>
    <t>LAKE MARGARET</t>
  </si>
  <si>
    <t>Yolande</t>
  </si>
  <si>
    <t>QUEENSTOWN</t>
  </si>
  <si>
    <t>Hydro Electric Corporation TAS</t>
  </si>
  <si>
    <t>Huntley Clark</t>
  </si>
  <si>
    <t>Mt Lyell Mining &amp; Railway Co</t>
  </si>
  <si>
    <t>Post tensioned in 1974 to improve stability.  Upgrade design and construction by Hydro-Electric Comm.</t>
  </si>
  <si>
    <t>Lake Margaret</t>
  </si>
  <si>
    <t>The power station was closed in 2007 pending refurbishment.</t>
  </si>
  <si>
    <t>RIDGEWAY</t>
  </si>
  <si>
    <t>Vincents Creek</t>
  </si>
  <si>
    <t>Cornwell &amp; Co &amp; Hobart City Council</t>
  </si>
  <si>
    <t xml:space="preserve">The dam was post tensioned in 1961 to improve stability. </t>
  </si>
  <si>
    <t>LIMEKILN GULLY</t>
  </si>
  <si>
    <t>H. Hutchesson</t>
  </si>
  <si>
    <t>Armstrong-Whitworth Pty Ltd</t>
  </si>
  <si>
    <t>CASCADE</t>
  </si>
  <si>
    <t>Cascade</t>
  </si>
  <si>
    <t>Rivers &amp; Water Supply Commission</t>
  </si>
  <si>
    <t>Donohue &amp; Carter</t>
  </si>
  <si>
    <t>J. &amp; T. Gunn</t>
  </si>
  <si>
    <t>Replaced the Briseis Dam which failed during the April 1929 flood with the loss of 14 lives. Now supplies water to the Winnaleah Irrigation District.</t>
  </si>
  <si>
    <t>CLARK</t>
  </si>
  <si>
    <t>Lake King William</t>
  </si>
  <si>
    <t>Derwent</t>
  </si>
  <si>
    <t>Hydro Electric Commission TAS</t>
  </si>
  <si>
    <t>Raised 6m by prestressed cantilever wall in 1966.   Head storage for the Derwent River Power Stations.</t>
  </si>
  <si>
    <t>Butlers Gorge &amp; Tarraleah</t>
  </si>
  <si>
    <t>E Z RISDON</t>
  </si>
  <si>
    <t>Pasminco</t>
  </si>
  <si>
    <t>Electrolytic Zinc Co</t>
  </si>
  <si>
    <t>Reservoir currently kept empty.</t>
  </si>
  <si>
    <t>LAKE AUGUSTA</t>
  </si>
  <si>
    <t>Ouse</t>
  </si>
  <si>
    <t>Water diverted to Great Lake for power production via the Poatina Power Station.</t>
  </si>
  <si>
    <t>PINE TIER</t>
  </si>
  <si>
    <t>Pine Tier Lagoon</t>
  </si>
  <si>
    <t>Nive</t>
  </si>
  <si>
    <t>Diverts water to Bronte Lagoon via a flume and canal.</t>
  </si>
  <si>
    <t>BRONTE</t>
  </si>
  <si>
    <t>Bronte Lagoon</t>
  </si>
  <si>
    <t>Woodwards Creek</t>
  </si>
  <si>
    <t>The first of a series of ponds connected by a canal to Tungatinah Lagoon, the head pond for the Tungatinah Power Station.</t>
  </si>
  <si>
    <t>BRADYS</t>
  </si>
  <si>
    <t>Bradys Lake</t>
  </si>
  <si>
    <t>Brady's Creek</t>
  </si>
  <si>
    <t>The second of a series of ponds connected by a canal to Tungatinah Lagoon, the head pond for the Tungatinah Power Station.</t>
  </si>
  <si>
    <t>LAKE BINNEY</t>
  </si>
  <si>
    <t>Big Marsh Creek</t>
  </si>
  <si>
    <t>#</t>
  </si>
  <si>
    <t>The third of a series of ponds connected by a canal to Tungatinah Lagoon, the head pond for the Tungatinah Power Station. # Spills via a canal system.</t>
  </si>
  <si>
    <t>Tungatinah</t>
  </si>
  <si>
    <t>TREVALLYN</t>
  </si>
  <si>
    <t>South Esk</t>
  </si>
  <si>
    <t>Also receives water from Great Lake via the Poatina Power Station.</t>
  </si>
  <si>
    <t>Trevallyn</t>
  </si>
  <si>
    <t>UPPER GRASSY</t>
  </si>
  <si>
    <t>Grassy</t>
  </si>
  <si>
    <t>CURRIE</t>
  </si>
  <si>
    <t>King Island Council</t>
  </si>
  <si>
    <t>D I McLelland</t>
  </si>
  <si>
    <t>Roche Brothers</t>
  </si>
  <si>
    <t>Water supply for abandoned mining operation. Further mining operations being evaluated in 2008.</t>
  </si>
  <si>
    <t>LAKE ECHO</t>
  </si>
  <si>
    <t>Diverts water via the Lake Echo Power Station to Dee Lagoon.</t>
  </si>
  <si>
    <t>Lake Echo</t>
  </si>
  <si>
    <t>DEE</t>
  </si>
  <si>
    <t>Dee Lagoon</t>
  </si>
  <si>
    <t>Receives water from the Lake Echo Power Station and diverts it to Bradys Lake for use at the Tungatinah  Power Station.</t>
  </si>
  <si>
    <t>WAYATINAH</t>
  </si>
  <si>
    <t>Wayatinah Lagoon</t>
  </si>
  <si>
    <t>Receives water from the Nive River via the Liapootah Power Station,</t>
  </si>
  <si>
    <t>Wayatinah</t>
  </si>
  <si>
    <t>LAUGHING JACK</t>
  </si>
  <si>
    <t>Laughing Jack Lagoon</t>
  </si>
  <si>
    <t>Powers Rivulet</t>
  </si>
  <si>
    <t>The dam has an internal flow through spillway arrangement over a concrete capped core.  Water diverted via Bronte Lagoon to Tungatinah Power Station.</t>
  </si>
  <si>
    <t>KNIGHTS CREEK</t>
  </si>
  <si>
    <t>Knight's Creek</t>
  </si>
  <si>
    <t>Fowler &amp; England</t>
  </si>
  <si>
    <t>Hillier &amp; Regan</t>
  </si>
  <si>
    <t>Sandy Bay Rivulet</t>
  </si>
  <si>
    <t>Humphreys Rivulet</t>
  </si>
  <si>
    <t>Water supply reservoir, back in service after water quality problem in the catchment area.</t>
  </si>
  <si>
    <t>LIAPOOTAH</t>
  </si>
  <si>
    <t>Receives water from the Tungatinah and Tarraleah Power Stations.</t>
  </si>
  <si>
    <t>Liapootah</t>
  </si>
  <si>
    <t>TALBOTS</t>
  </si>
  <si>
    <t>Wey</t>
  </si>
  <si>
    <t>BURNIE</t>
  </si>
  <si>
    <t>Associated Forest Holdings</t>
  </si>
  <si>
    <t>D. R. Dickenson</t>
  </si>
  <si>
    <t>RESERVOIR CREEK</t>
  </si>
  <si>
    <t>Reservoir Creek</t>
  </si>
  <si>
    <t>West Coast Council</t>
  </si>
  <si>
    <t>R. M. Foster &amp; Associates</t>
  </si>
  <si>
    <t>CATAGUNYA</t>
  </si>
  <si>
    <t>Prestressed concrete gravity dam.  Upgrade being designed in 2008. Receives water from Wayatinah.</t>
  </si>
  <si>
    <t>Catagunya</t>
  </si>
  <si>
    <t>PET RIVER</t>
  </si>
  <si>
    <t>Pet</t>
  </si>
  <si>
    <t>Municipality of Burnie</t>
  </si>
  <si>
    <t>Garlick Stewart</t>
  </si>
  <si>
    <t>Raised in 1966.</t>
  </si>
  <si>
    <t>RILEYS CREEK</t>
  </si>
  <si>
    <t>Rileys Creek</t>
  </si>
  <si>
    <t>T M Lipscombe Pty Ltd &amp; J Tate</t>
  </si>
  <si>
    <t>The storage serves the irrigation needs of the Geeveston district.</t>
  </si>
  <si>
    <t>FLAGSTAFF</t>
  </si>
  <si>
    <t>Kangaroo Rivulet</t>
  </si>
  <si>
    <t>Road &amp; Civil Works Pty Ltd</t>
  </si>
  <si>
    <t>The dam had a piping incident.</t>
  </si>
  <si>
    <t>COMPANION</t>
  </si>
  <si>
    <t>Companion</t>
  </si>
  <si>
    <t>D R Dickenson</t>
  </si>
  <si>
    <t>Water supply for paper mill.</t>
  </si>
  <si>
    <t>ARTHURS LAKE</t>
  </si>
  <si>
    <t>Lake</t>
  </si>
  <si>
    <t>1e</t>
  </si>
  <si>
    <t>Water diverted to Great Lake for power production at Poatina Power Station.  Uncontrolled spillway plus syphons over the dam crest.</t>
  </si>
  <si>
    <t>Tods Corner</t>
  </si>
  <si>
    <t>STANTON</t>
  </si>
  <si>
    <t>Trib. Allen's Rivulet</t>
  </si>
  <si>
    <t>Reid Terrey</t>
  </si>
  <si>
    <t>Rivers &amp;  Water Supply Commission</t>
  </si>
  <si>
    <t>R. E. Stanton</t>
  </si>
  <si>
    <t>The storage serves the irrigation needs of the Margate district.</t>
  </si>
  <si>
    <t>MEADOWBANK</t>
  </si>
  <si>
    <t>The dam has a CFRD embankment on the right bank.</t>
  </si>
  <si>
    <t>Meadowbank</t>
  </si>
  <si>
    <t>CLUNY</t>
  </si>
  <si>
    <t>Cluny Lagoon</t>
  </si>
  <si>
    <t>Prestressed concrete spillway section.</t>
  </si>
  <si>
    <t>Cluny</t>
  </si>
  <si>
    <t>MIENA ROCKFILL</t>
  </si>
  <si>
    <t>Great Lake</t>
  </si>
  <si>
    <t>Shannon</t>
  </si>
  <si>
    <t>Roche Bros (TAS) Pty Ltd</t>
  </si>
  <si>
    <t>Replaces old dam, new dam raised in 1982.    Diverts flow to the Poatina Power Station.</t>
  </si>
  <si>
    <t>Poatina</t>
  </si>
  <si>
    <t>ROWALLAN</t>
  </si>
  <si>
    <t>Mersey</t>
  </si>
  <si>
    <t>DEVONPORT</t>
  </si>
  <si>
    <t>Head storage for the Mersey - Forth Power Development</t>
  </si>
  <si>
    <t>Rowallan</t>
  </si>
  <si>
    <t>RISDON BROOK</t>
  </si>
  <si>
    <t>Risdon Brook</t>
  </si>
  <si>
    <t>Davis Contractors</t>
  </si>
  <si>
    <t>PARANGANA</t>
  </si>
  <si>
    <t>Riparian flow is used in a mini hydro power plant.</t>
  </si>
  <si>
    <t>Lemonthyme</t>
  </si>
  <si>
    <t>REPULSE</t>
  </si>
  <si>
    <t>Composite dam: arch dam with gravity abutments and a decked rockfill embankment on the right bank.</t>
  </si>
  <si>
    <t>Repulse</t>
  </si>
  <si>
    <t>DEVILS GATE</t>
  </si>
  <si>
    <t>Lake Barrington</t>
  </si>
  <si>
    <t>Forth</t>
  </si>
  <si>
    <t>Hydro Electric C ommission TAS</t>
  </si>
  <si>
    <t>Spillway upgrade completed in 2003.</t>
  </si>
  <si>
    <t>Devils Gate</t>
  </si>
  <si>
    <t>WILMOT</t>
  </si>
  <si>
    <t>Lake Gairdner</t>
  </si>
  <si>
    <t>Wilmot</t>
  </si>
  <si>
    <t>CETHANA</t>
  </si>
  <si>
    <t xml:space="preserve">Forth </t>
  </si>
  <si>
    <t>Cethana</t>
  </si>
  <si>
    <t>MONARCH</t>
  </si>
  <si>
    <t>Little Boobyala</t>
  </si>
  <si>
    <t>BMI Mining Pty Ltd</t>
  </si>
  <si>
    <t>R. M. Foster and Associates</t>
  </si>
  <si>
    <t>Water supply dam for mining operations.  The dam was raised by 2m in 1973.  It is also called the 'Clarence Dam'.</t>
  </si>
  <si>
    <t>PALOONA</t>
  </si>
  <si>
    <t>Paloona</t>
  </si>
  <si>
    <t>Lake Pedder</t>
  </si>
  <si>
    <t>Combined reservoir with Edgar and Scotts Peak dams.</t>
  </si>
  <si>
    <t>MACKENZIE</t>
  </si>
  <si>
    <t>Fisher</t>
  </si>
  <si>
    <t>fa</t>
  </si>
  <si>
    <t>EDGAR</t>
  </si>
  <si>
    <t>Hydro-Electric Commission TAS</t>
  </si>
  <si>
    <t>Saddle dam for Lake Pedder</t>
  </si>
  <si>
    <t>SCOTTS PEAK</t>
  </si>
  <si>
    <t>Huon</t>
  </si>
  <si>
    <t>Lake Pedder water diverted to Lake Gordon via the McPartlan Pass Canal.</t>
  </si>
  <si>
    <t>GORDON</t>
  </si>
  <si>
    <t>Lake Gordon</t>
  </si>
  <si>
    <t>Gordon</t>
  </si>
  <si>
    <t>Spills via canal to Lake Pedder and Serpentine Dam Outlet Gate.</t>
  </si>
  <si>
    <t>SAMUEL</t>
  </si>
  <si>
    <t>London Lakes Crk</t>
  </si>
  <si>
    <t>Highland Development Corp</t>
  </si>
  <si>
    <t>C. C. Cunningham &amp; Son</t>
  </si>
  <si>
    <t>Recreational lake, trout fishing.</t>
  </si>
  <si>
    <t>CURRIES RIVER</t>
  </si>
  <si>
    <t>Curries</t>
  </si>
  <si>
    <t>Rivers &amp; Water Supply Comm TAS</t>
  </si>
  <si>
    <t>Roche Bros. Pty Ltd</t>
  </si>
  <si>
    <t>MACKINTOSH</t>
  </si>
  <si>
    <t>Lake Mackintosh</t>
  </si>
  <si>
    <t>Mackintosh</t>
  </si>
  <si>
    <t>TULLABARDINE</t>
  </si>
  <si>
    <t>Tullabardine Crk</t>
  </si>
  <si>
    <t>Saddle dam for Lake Mackintosh.</t>
  </si>
  <si>
    <t>MURCHISON</t>
  </si>
  <si>
    <t xml:space="preserve">Murchison </t>
  </si>
  <si>
    <t>Diverts water to the Lake Mackintosh and its Power Station.</t>
  </si>
  <si>
    <t>GUIDE RIVER</t>
  </si>
  <si>
    <t>Guide</t>
  </si>
  <si>
    <t>Singline Constructions Pty Ltd</t>
  </si>
  <si>
    <t>BASTYAN</t>
  </si>
  <si>
    <t>Lake Rosebery</t>
  </si>
  <si>
    <t>Pieman</t>
  </si>
  <si>
    <t>Bastyan</t>
  </si>
  <si>
    <t>BASTYAN LEVEE</t>
  </si>
  <si>
    <t>Saddle dam for Lake Rosebery.</t>
  </si>
  <si>
    <t>BOWDEN No 1</t>
  </si>
  <si>
    <t>Weasel Plains Crk</t>
  </si>
  <si>
    <t>BOTHWELL</t>
  </si>
  <si>
    <t>R. V.  Bowden &amp; Son</t>
  </si>
  <si>
    <t>Gutteridge Haskins and Davey</t>
  </si>
  <si>
    <t>R. V. Bowden and Son</t>
  </si>
  <si>
    <t>The storage serves the irrigation needs along the Clyde River valley north of Bothwell.</t>
  </si>
  <si>
    <t>FORD</t>
  </si>
  <si>
    <t>Eastford Creek</t>
  </si>
  <si>
    <t>M. W. Ford &amp; Co.</t>
  </si>
  <si>
    <t>Consulting Engineers P/L</t>
  </si>
  <si>
    <t>L. Eyles</t>
  </si>
  <si>
    <t>The storage serves the irrigation needs in a region north of Latrobe.</t>
  </si>
  <si>
    <t>HALL No 2</t>
  </si>
  <si>
    <t>Meadsfield Crk</t>
  </si>
  <si>
    <t>G. Hall &amp; Sons</t>
  </si>
  <si>
    <t>The storage serves the irrigation needs along the Clyde River valley south of Bothwell.</t>
  </si>
  <si>
    <t>CRAIGBOURNE</t>
  </si>
  <si>
    <t>Coal</t>
  </si>
  <si>
    <t>Rivers &amp; Water Supply Comm.</t>
  </si>
  <si>
    <t>RCC dam.The storage supplies irrigation to the South East Irrigation District (Coal River valley).</t>
  </si>
  <si>
    <t>REECE</t>
  </si>
  <si>
    <t>Lake Pieman</t>
  </si>
  <si>
    <t>Reece</t>
  </si>
  <si>
    <t>TAYLOR No 3</t>
  </si>
  <si>
    <t>Blanchards Creek</t>
  </si>
  <si>
    <t>J.C.W. Taylor</t>
  </si>
  <si>
    <t>Avoca Transport</t>
  </si>
  <si>
    <t>The storage serves the irrigation needs along the South Esk River valley west of Avoca.</t>
  </si>
  <si>
    <t>HENTY</t>
  </si>
  <si>
    <t>Henty</t>
  </si>
  <si>
    <t>Diverts water to the Lake Plimsoll and the Tribute Power Station.</t>
  </si>
  <si>
    <t>NEWTON</t>
  </si>
  <si>
    <t>Newton Creek</t>
  </si>
  <si>
    <t>WHITE SPUR</t>
  </si>
  <si>
    <t>White Spur Crk</t>
  </si>
  <si>
    <t>DARWIN</t>
  </si>
  <si>
    <t>Lake Burbury</t>
  </si>
  <si>
    <t>Saddle dam for Lake Burbury.</t>
  </si>
  <si>
    <t>CROTTY</t>
  </si>
  <si>
    <t>King</t>
  </si>
  <si>
    <t>L/V</t>
  </si>
  <si>
    <t>John Butters</t>
  </si>
  <si>
    <t>ANTHONY</t>
  </si>
  <si>
    <t>Lake Plimsoll</t>
  </si>
  <si>
    <t xml:space="preserve">Anthony </t>
  </si>
  <si>
    <t>Tribute</t>
  </si>
  <si>
    <t>ANTHONY LEVEE</t>
  </si>
  <si>
    <t>BUSH</t>
  </si>
  <si>
    <t>Trib Little Bird</t>
  </si>
  <si>
    <t>R.J. &amp; C. Bush</t>
  </si>
  <si>
    <t>Thompson &amp; Brett</t>
  </si>
  <si>
    <t>G. Cunning</t>
  </si>
  <si>
    <t>BENNETT No 2</t>
  </si>
  <si>
    <t>Trib. Rubicon</t>
  </si>
  <si>
    <t>ELIZABETH TOWN</t>
  </si>
  <si>
    <t>G. F. Bennet</t>
  </si>
  <si>
    <t>G. Reynolds</t>
  </si>
  <si>
    <t>RICHARDSON No 3</t>
  </si>
  <si>
    <t>Panatana Rivulet</t>
  </si>
  <si>
    <t>LATROBE</t>
  </si>
  <si>
    <t>J.L. &amp; T.W. Richardson</t>
  </si>
  <si>
    <t>R. Collins</t>
  </si>
  <si>
    <t>STOCKMAN No 1</t>
  </si>
  <si>
    <t>Donnybrook Rvt</t>
  </si>
  <si>
    <t>Stockman Stud</t>
  </si>
  <si>
    <t>Hall Earthmoving</t>
  </si>
  <si>
    <t>STOCKMAN No 2</t>
  </si>
  <si>
    <t>WATSON</t>
  </si>
  <si>
    <t>Valentine Creek</t>
  </si>
  <si>
    <t>23?</t>
  </si>
  <si>
    <t>Blue Hills Family Trust</t>
  </si>
  <si>
    <t>D. Brett</t>
  </si>
  <si>
    <t>BOWDEN No 2</t>
  </si>
  <si>
    <t>Trib Bark Hut Crk</t>
  </si>
  <si>
    <t>R. V. Bowden &amp; Son</t>
  </si>
  <si>
    <t>H. Maxwell</t>
  </si>
  <si>
    <t>FINGAL PASTORAL No 2</t>
  </si>
  <si>
    <t>Trib South Esk</t>
  </si>
  <si>
    <t>FINGAL</t>
  </si>
  <si>
    <t>Fingal Pastoral Pty Ltd</t>
  </si>
  <si>
    <t>RUSHY LAGOON No 4</t>
  </si>
  <si>
    <t>The Marsh Creek</t>
  </si>
  <si>
    <t>CAPE PORTLAND</t>
  </si>
  <si>
    <t>Rushy Lagoon Resources</t>
  </si>
  <si>
    <t>BONDE PASTORAL</t>
  </si>
  <si>
    <t>Mannings Creek</t>
  </si>
  <si>
    <t>Bonde Pastoral</t>
  </si>
  <si>
    <t>SYKES</t>
  </si>
  <si>
    <t>Trib Great Forester</t>
  </si>
  <si>
    <t>SCOTTSDALE</t>
  </si>
  <si>
    <t>R. &amp; A. Kershaw</t>
  </si>
  <si>
    <t>TASSAL</t>
  </si>
  <si>
    <t>Un-named Creek</t>
  </si>
  <si>
    <t>DOVER</t>
  </si>
  <si>
    <t>Tassal Operations</t>
  </si>
  <si>
    <t>DAVIS</t>
  </si>
  <si>
    <t>Trib Copper Creek</t>
  </si>
  <si>
    <t>WYNYARD</t>
  </si>
  <si>
    <t>G.W. &amp; L.J. Davis</t>
  </si>
  <si>
    <t>STOCKMAN NO 3</t>
  </si>
  <si>
    <t>Trib Jordan</t>
  </si>
  <si>
    <t>5?</t>
  </si>
  <si>
    <t>CHARLTON</t>
  </si>
  <si>
    <t>Glen Moriston Rvt</t>
  </si>
  <si>
    <t>ROSS</t>
  </si>
  <si>
    <t>D. E. Cameron</t>
  </si>
  <si>
    <t>Trib Tamar</t>
  </si>
  <si>
    <t xml:space="preserve">R. Harding </t>
  </si>
  <si>
    <t>Coffey</t>
  </si>
  <si>
    <t>LLANBERIS</t>
  </si>
  <si>
    <t>Dew Rivulet</t>
  </si>
  <si>
    <t>Llanberis Pastoral</t>
  </si>
  <si>
    <t>BEVERLY No 2</t>
  </si>
  <si>
    <t>Trib Macquarie</t>
  </si>
  <si>
    <t>CAMPBELL TOWN</t>
  </si>
  <si>
    <t>10?</t>
  </si>
  <si>
    <t>Rosedale Rural P/L</t>
  </si>
  <si>
    <t>ROTHAMAY No 1</t>
  </si>
  <si>
    <t>Clyde</t>
  </si>
  <si>
    <t>30?</t>
  </si>
  <si>
    <t>D. Campbell</t>
  </si>
  <si>
    <t>H Maxwell</t>
  </si>
  <si>
    <t>VON BIBRA</t>
  </si>
  <si>
    <t>W. Von Bibra</t>
  </si>
  <si>
    <t>D. Wightman</t>
  </si>
  <si>
    <t>DENNISTOUN No 1</t>
  </si>
  <si>
    <t>Trib Clyde</t>
  </si>
  <si>
    <t>B OTHWELL</t>
  </si>
  <si>
    <t>H. Edgell</t>
  </si>
  <si>
    <t>FRESHWATER CREEK No 1</t>
  </si>
  <si>
    <t>HAMILTON</t>
  </si>
  <si>
    <t>??</t>
  </si>
  <si>
    <t>Freshwater Creel P/L</t>
  </si>
  <si>
    <t>LOGAN DAM No 2</t>
  </si>
  <si>
    <t>Trib Blackman</t>
  </si>
  <si>
    <t>Logan P/L</t>
  </si>
  <si>
    <t>G. Callister</t>
  </si>
  <si>
    <t>BLACKMAN RIVER</t>
  </si>
  <si>
    <t>Blackman</t>
  </si>
  <si>
    <t>OATLANDS</t>
  </si>
  <si>
    <t>P. Burbury</t>
  </si>
  <si>
    <t>LANDFALL</t>
  </si>
  <si>
    <t>Landfall Nominees</t>
  </si>
  <si>
    <t>MCKEOWN</t>
  </si>
  <si>
    <t>Trib Leven</t>
  </si>
  <si>
    <t>PENGUIN</t>
  </si>
  <si>
    <t>15?</t>
  </si>
  <si>
    <t>M. McKeown</t>
  </si>
  <si>
    <t>K. Moore</t>
  </si>
  <si>
    <t>MACKINNON</t>
  </si>
  <si>
    <t>CONARA</t>
  </si>
  <si>
    <t>Mackinnon &amp; Co</t>
  </si>
  <si>
    <t>BEVERLY No 3</t>
  </si>
  <si>
    <t>Macquarie</t>
  </si>
  <si>
    <t>11?</t>
  </si>
  <si>
    <t>MEANDER</t>
  </si>
  <si>
    <t>Huntsman</t>
  </si>
  <si>
    <t>Meander</t>
  </si>
  <si>
    <t>Hydro Tasmania, Gutteridge Hoskins &amp; Davey</t>
  </si>
  <si>
    <t>McMahons</t>
  </si>
  <si>
    <t>Irrigation dam with a small hydro power station on the left bank.</t>
  </si>
  <si>
    <t>Meander Power Station</t>
  </si>
  <si>
    <t>This power station is being developed by a private operator.</t>
  </si>
  <si>
    <t>DUNBABIN</t>
  </si>
  <si>
    <t>Bream Creek</t>
  </si>
  <si>
    <t>COPPING</t>
  </si>
  <si>
    <t xml:space="preserve">Dunbabin </t>
  </si>
  <si>
    <t>P. Mannes</t>
  </si>
  <si>
    <t>SOUTH AUSTRALIA</t>
  </si>
  <si>
    <t>HOPE VALLEY</t>
  </si>
  <si>
    <t>ADELAIDE</t>
  </si>
  <si>
    <t>SA</t>
  </si>
  <si>
    <t>South Australian Water Corporation</t>
  </si>
  <si>
    <t xml:space="preserve">Sth Aust Government Engineer-in-Chief's Department </t>
  </si>
  <si>
    <t>G &amp; RE Fry &amp; Sth Aust Govt Engineer-in-Chief's Department</t>
  </si>
  <si>
    <t>BEETALOO</t>
  </si>
  <si>
    <t>Crystal Brook</t>
  </si>
  <si>
    <t>CREEK</t>
  </si>
  <si>
    <t>PT PIRIE</t>
  </si>
  <si>
    <t xml:space="preserve">Sth Aust Government Hydraulic Engineer's Department </t>
  </si>
  <si>
    <t>Sth Aust Government Hydraulic Engineer's Department</t>
  </si>
  <si>
    <t>CLARENDON WEIR</t>
  </si>
  <si>
    <t>Onkaparinga</t>
  </si>
  <si>
    <t>J Wishart &amp; Son &amp; Sth Aust Govt Engineer-in-Chief's Dept</t>
  </si>
  <si>
    <t>HAPPY VALLEY</t>
  </si>
  <si>
    <t>Raised by 1m in 2004</t>
  </si>
  <si>
    <t>NECTAR BROOK</t>
  </si>
  <si>
    <t>Nectar Brook</t>
  </si>
  <si>
    <t>PT AUGUSTA</t>
  </si>
  <si>
    <t>G Herde</t>
  </si>
  <si>
    <t>BAROSSA</t>
  </si>
  <si>
    <t>This off-stream storage has no spillway.</t>
  </si>
  <si>
    <t>BUNDALEER</t>
  </si>
  <si>
    <t>PEKINA</t>
  </si>
  <si>
    <t>Pekina Creek</t>
  </si>
  <si>
    <t>District Council of Orroroo</t>
  </si>
  <si>
    <t>Siltation has reduced capacity from 1540 to 600</t>
  </si>
  <si>
    <t>YELDULKNIE</t>
  </si>
  <si>
    <t>Yeldulknie Ck</t>
  </si>
  <si>
    <t>WHYALLA</t>
  </si>
  <si>
    <t>District Council of Cleve</t>
  </si>
  <si>
    <t>Lewis &amp; Reid</t>
  </si>
  <si>
    <t>ULLABIDINIE</t>
  </si>
  <si>
    <t>Ullabidinie Ck</t>
  </si>
  <si>
    <t>District Council of Franklin Harbour</t>
  </si>
  <si>
    <t>Atkins &amp; Finlayson</t>
  </si>
  <si>
    <t>WARREN</t>
  </si>
  <si>
    <t>South Para</t>
  </si>
  <si>
    <t>Raised by 1.07m in 1926</t>
  </si>
  <si>
    <t>HINDMARSH VALLEY</t>
  </si>
  <si>
    <t>VICTOR HARBOR</t>
  </si>
  <si>
    <t>Raised by 0.83m in 1978. Effluent storage.</t>
  </si>
  <si>
    <t>MILLBROOK</t>
  </si>
  <si>
    <t>Raised by 0.5m in 2006</t>
  </si>
  <si>
    <t>BAROOTA</t>
  </si>
  <si>
    <t>Baroota Creek</t>
  </si>
  <si>
    <t>TOD RIVER</t>
  </si>
  <si>
    <t>PT LINCOLN</t>
  </si>
  <si>
    <t>Concrete Steel Contracting Co &amp; Timms &amp; Kidman</t>
  </si>
  <si>
    <t>MOUNT BOLD</t>
  </si>
  <si>
    <t xml:space="preserve">Sth Aust Government Eng &amp; Water Supply Department </t>
  </si>
  <si>
    <t>Essery &amp; Cartledge (Orig)</t>
  </si>
  <si>
    <t>Raised by 4m in 1963</t>
  </si>
  <si>
    <t>AROONA</t>
  </si>
  <si>
    <t>Aroona Creek</t>
  </si>
  <si>
    <t>LEIGH CREEK</t>
  </si>
  <si>
    <t>ETSA Utilities</t>
  </si>
  <si>
    <t>Eng &amp; Water Supply Dept &amp; Electricity Trust of South Aust</t>
  </si>
  <si>
    <t>Electricity Trust of Sth Aust</t>
  </si>
  <si>
    <t>SOUTH PARA</t>
  </si>
  <si>
    <t>MYPONGA</t>
  </si>
  <si>
    <t>Myponga Creek</t>
  </si>
  <si>
    <t xml:space="preserve">Hansen, Wilkens &amp; Hornibrook Construction </t>
  </si>
  <si>
    <t>STURT</t>
  </si>
  <si>
    <t>Sturt</t>
  </si>
  <si>
    <t xml:space="preserve">Sth Aust Government </t>
  </si>
  <si>
    <t>S Haunstrup &amp; Co (SA) Pty Ltd</t>
  </si>
  <si>
    <t xml:space="preserve">Wetland storage created 1999 behind dam - 0.18GL reduction in flood storage </t>
  </si>
  <si>
    <t>MIDDLE RIVER</t>
  </si>
  <si>
    <t>Middle</t>
  </si>
  <si>
    <t>KINGSCOTE</t>
  </si>
  <si>
    <t xml:space="preserve">Sth Aust Govt Eng &amp; Water Supply Dept </t>
  </si>
  <si>
    <t>Gravity dam - post tensioned</t>
  </si>
  <si>
    <t>KANGAROO CREEK</t>
  </si>
  <si>
    <t>Torrens</t>
  </si>
  <si>
    <t>Dumez (Aust)</t>
  </si>
  <si>
    <t>Crest raising and FSL lowering for flood mitigation, 1983</t>
  </si>
  <si>
    <t>KANMANTOO</t>
  </si>
  <si>
    <t>Tr. Bremer</t>
  </si>
  <si>
    <t>Kanmantoo Mines Ltd</t>
  </si>
  <si>
    <t>Coffey &amp; Hollingsworth Pty Ltd</t>
  </si>
  <si>
    <t>Tailings and industrial water storage</t>
  </si>
  <si>
    <t>SUMMIT</t>
  </si>
  <si>
    <t xml:space="preserve">South Aust. Govenerment Eng &amp; Water Supply Dept </t>
  </si>
  <si>
    <t>LITTLE PARA</t>
  </si>
  <si>
    <t>Little Para</t>
  </si>
  <si>
    <t xml:space="preserve">South Aust. Government Eng. &amp; Water Supply Dept </t>
  </si>
  <si>
    <t>LEIGH CREEK RETENTION</t>
  </si>
  <si>
    <t>Leigh Creek</t>
  </si>
  <si>
    <t>Coffey and Partners, Adelaide</t>
  </si>
  <si>
    <t>Tripodi Constructions Pty Ltd</t>
  </si>
  <si>
    <t>FLOOD CONTROL DAM 10B</t>
  </si>
  <si>
    <t>Tr. Dry Creek</t>
  </si>
  <si>
    <t>City of Salisbury</t>
  </si>
  <si>
    <t>Salisbury City Council</t>
  </si>
  <si>
    <t>P G Constructions Pty Ltd</t>
  </si>
  <si>
    <t>FLOOD CONTROL DAM 11</t>
  </si>
  <si>
    <t>COBBLER CREEK</t>
  </si>
  <si>
    <t>Cobbler Creek</t>
  </si>
  <si>
    <t>SMEC/Rust PPK</t>
  </si>
  <si>
    <t>Stockport Civil Pty Ltd</t>
  </si>
  <si>
    <t>NORTH PARA</t>
  </si>
  <si>
    <t>North Para</t>
  </si>
  <si>
    <t>Gawler River Flood Management Authority</t>
  </si>
  <si>
    <t>URS Asia Pacific</t>
  </si>
  <si>
    <t>Bardavcol Pty Ltd</t>
  </si>
  <si>
    <t>NEW SOUTH WALES</t>
  </si>
  <si>
    <t>GWh/a</t>
  </si>
  <si>
    <t>LAKE PARRAMATTA</t>
  </si>
  <si>
    <t>Hunts Creek</t>
  </si>
  <si>
    <t>PARRAMATTA</t>
  </si>
  <si>
    <t>Parramatta City Council</t>
  </si>
  <si>
    <t>P. Simpson</t>
  </si>
  <si>
    <t>P.Simpson &amp; E.Moriarty</t>
  </si>
  <si>
    <t>Raised 1.8m in 1898</t>
  </si>
  <si>
    <t>PROSPECT</t>
  </si>
  <si>
    <t>Prospect Creek</t>
  </si>
  <si>
    <t>SYDNEY</t>
  </si>
  <si>
    <t>Sydney Catchment Authority</t>
  </si>
  <si>
    <t>Department of Public Works NSW</t>
  </si>
  <si>
    <r>
      <t>Raised 0.5m in 1898 &amp; includes 788 ER stabilising fill placed in 1979, 191,000 m</t>
    </r>
    <r>
      <rPr>
        <vertAlign val="superscript"/>
        <sz val="9"/>
        <color indexed="10"/>
        <rFont val="Arial"/>
        <family val="2"/>
      </rPr>
      <t>3</t>
    </r>
    <r>
      <rPr>
        <sz val="9"/>
        <color indexed="10"/>
        <rFont val="Arial"/>
        <family val="2"/>
      </rPr>
      <t xml:space="preserve"> ER stabilising fill placed in 1997</t>
    </r>
  </si>
  <si>
    <t>MANLY</t>
  </si>
  <si>
    <t>Curl Curl Creek</t>
  </si>
  <si>
    <t>Sydney Water Corporation</t>
  </si>
  <si>
    <t>Raised 0.5m in 1909, 0.5m in 1914, 6m in 1922, post tensioned 1981</t>
  </si>
  <si>
    <t>STEPHENS CREEK</t>
  </si>
  <si>
    <t>Stephens Creek</t>
  </si>
  <si>
    <t>BROKEN HILL</t>
  </si>
  <si>
    <t>Australian Inland Energy &amp; Water</t>
  </si>
  <si>
    <t>Broken Hill Water Supply Co</t>
  </si>
  <si>
    <t>Raised 1m in 1909</t>
  </si>
  <si>
    <t>JUNCTION REEFS</t>
  </si>
  <si>
    <t>Belubula</t>
  </si>
  <si>
    <t>MANDURAMA</t>
  </si>
  <si>
    <t>Dept. Land Water Conservation</t>
  </si>
  <si>
    <t>Lyndhurst Goldfields Coy Ltd</t>
  </si>
  <si>
    <t>Date approximate, the storage has silted up</t>
  </si>
  <si>
    <t>MOORE CREEK</t>
  </si>
  <si>
    <t>Moore Creek</t>
  </si>
  <si>
    <t>TAMWORTH</t>
  </si>
  <si>
    <t>Silted up and disused</t>
  </si>
  <si>
    <t>REDBANK CREEK</t>
  </si>
  <si>
    <t>Redbank Creek</t>
  </si>
  <si>
    <t>MUDGEE</t>
  </si>
  <si>
    <t>Mudgee Shire Council</t>
  </si>
  <si>
    <r>
      <t>Disused</t>
    </r>
    <r>
      <rPr>
        <sz val="9"/>
        <color indexed="17"/>
        <rFont val="Arial"/>
        <family val="2"/>
      </rPr>
      <t>. Currently under design to improve flood capacity (2008).</t>
    </r>
  </si>
  <si>
    <t>UPPER CORDEAUX No 1</t>
  </si>
  <si>
    <t>Cordeaux</t>
  </si>
  <si>
    <t>WOLLONGONG</t>
  </si>
  <si>
    <t>MIDDLE CASCADE (No 1)</t>
  </si>
  <si>
    <t>Cascade Creek</t>
  </si>
  <si>
    <t>KATOOMBA</t>
  </si>
  <si>
    <t>Gilmore &amp; Connell Dept of Public Works NSW</t>
  </si>
  <si>
    <t>Raised 1915 by DPW NSW</t>
  </si>
  <si>
    <t>CATARACT</t>
  </si>
  <si>
    <t>Cataract</t>
  </si>
  <si>
    <t>CAMPBELLTOWN</t>
  </si>
  <si>
    <t>Spillway modified 1983, dam wall post tensioned 1988</t>
  </si>
  <si>
    <t>LAKE MEDLOW</t>
  </si>
  <si>
    <t>Adams Creek</t>
  </si>
  <si>
    <t>LITHGOW No 2</t>
  </si>
  <si>
    <t>Farmers Creek</t>
  </si>
  <si>
    <t>LITHGOW</t>
  </si>
  <si>
    <t>Greater Lithgow City Council</t>
  </si>
  <si>
    <t>F J  Carson Dept of Public Works NSW</t>
  </si>
  <si>
    <t>Raised 2m in 1925, spillway modified 1983, dam being post tensioned</t>
  </si>
  <si>
    <t>BEARGAMIL</t>
  </si>
  <si>
    <t>Beargamil Ck</t>
  </si>
  <si>
    <t>PARKES</t>
  </si>
  <si>
    <t>Parkes Shire Council, NSW</t>
  </si>
  <si>
    <t>Raised 1.1m in 1924</t>
  </si>
  <si>
    <t>UMBERUMBERKA</t>
  </si>
  <si>
    <t>Umberumberka Ck</t>
  </si>
  <si>
    <t>Due to siltation, 8162 in 1969</t>
  </si>
  <si>
    <t>FOUNTAINDALE</t>
  </si>
  <si>
    <t>Fountaindale Ck</t>
  </si>
  <si>
    <t>KIAMA</t>
  </si>
  <si>
    <t>Kiama Municipal Council</t>
  </si>
  <si>
    <t>UPPER CORDEAUX No 2</t>
  </si>
  <si>
    <t>LAKE CANOBOLAS</t>
  </si>
  <si>
    <t>Molong Creek</t>
  </si>
  <si>
    <t>ORANGE</t>
  </si>
  <si>
    <t>Orange City Council</t>
  </si>
  <si>
    <t>CHICHESTER</t>
  </si>
  <si>
    <t>Chichester</t>
  </si>
  <si>
    <t>MAITLAND</t>
  </si>
  <si>
    <t>Hunter Water Corporation</t>
  </si>
  <si>
    <r>
      <t>Spillway lowered 3m in 1969; restored to original height, enlarged spillway capacity and post tensioned in 1982</t>
    </r>
    <r>
      <rPr>
        <sz val="9"/>
        <color indexed="56"/>
        <rFont val="Arial"/>
        <family val="2"/>
      </rPr>
      <t>,</t>
    </r>
    <r>
      <rPr>
        <sz val="9"/>
        <color indexed="17"/>
        <rFont val="Arial"/>
        <family val="2"/>
      </rPr>
      <t>new aprons constructed 200</t>
    </r>
    <r>
      <rPr>
        <sz val="9"/>
        <color indexed="56"/>
        <rFont val="Arial"/>
        <family val="2"/>
      </rPr>
      <t>2</t>
    </r>
  </si>
  <si>
    <t>Commissioned 2001</t>
  </si>
  <si>
    <t>CORDEAUX</t>
  </si>
  <si>
    <t>LOWER CASCADE (No 2)</t>
  </si>
  <si>
    <t>AVON</t>
  </si>
  <si>
    <t>Avon</t>
  </si>
  <si>
    <t>MITTAGONG</t>
  </si>
  <si>
    <t>Includes 168 ER placed in 1970</t>
  </si>
  <si>
    <t>BORENORE CREEK</t>
  </si>
  <si>
    <t>Borenore</t>
  </si>
  <si>
    <t>MOLONG</t>
  </si>
  <si>
    <t>Cabonne Shire Council</t>
  </si>
  <si>
    <t>Robert Hood Dept of Public Works NSW</t>
  </si>
  <si>
    <t>Raised 1943</t>
  </si>
  <si>
    <t>BURRINJUCK</t>
  </si>
  <si>
    <t>Murrumbidgee</t>
  </si>
  <si>
    <t>YASS</t>
  </si>
  <si>
    <t>Water Conservation &amp; Irrigation Commission, PWD NSW</t>
  </si>
  <si>
    <t>Original PG completed 1927; raised 1956 includes vol of original PG; dam raised in 1994 &amp; post-tensioned for addional spillway capacity</t>
  </si>
  <si>
    <t>Burrinjuck</t>
  </si>
  <si>
    <t>PUDDLEDOCK CREEK</t>
  </si>
  <si>
    <t>Puddledock Ck</t>
  </si>
  <si>
    <t>ARMIDALE</t>
  </si>
  <si>
    <t>Armidale City Council</t>
  </si>
  <si>
    <t>WOODFORD CREEK</t>
  </si>
  <si>
    <t>Woodford Creek</t>
  </si>
  <si>
    <t>Raised 2.4m in 1930's and 3m in 1948</t>
  </si>
  <si>
    <t>SOOLEY</t>
  </si>
  <si>
    <t>Sooley Creek</t>
  </si>
  <si>
    <t>GOULBURN</t>
  </si>
  <si>
    <t>Goulburn City Council</t>
  </si>
  <si>
    <t>Department of Public Works NSW Gutteridge Haskins &amp; Davey</t>
  </si>
  <si>
    <t>T Connell (Original) Thiess Bros Pty Ltd</t>
  </si>
  <si>
    <r>
      <t>Raised in 1961 by 3m</t>
    </r>
    <r>
      <rPr>
        <sz val="9"/>
        <color indexed="17"/>
        <rFont val="Arial"/>
        <family val="2"/>
      </rPr>
      <t>. Further 2m raising to increase storage and flood capacity.</t>
    </r>
  </si>
  <si>
    <t>Raised 1947 - bywash provided, raised 1969,</t>
  </si>
  <si>
    <t>TENTERFIELD CREEK</t>
  </si>
  <si>
    <t>Tenterfield Ck</t>
  </si>
  <si>
    <t>TENTERFIELD</t>
  </si>
  <si>
    <t>Tenterfield Shire Council</t>
  </si>
  <si>
    <t>Raised 1.8m by prestressing in 1974</t>
  </si>
  <si>
    <t>COEYPOLLY CREEK No 1</t>
  </si>
  <si>
    <t>Quipolly Creek</t>
  </si>
  <si>
    <t>WERRIS CK</t>
  </si>
  <si>
    <t>Parry Shire Council</t>
  </si>
  <si>
    <t>Silted up, disused</t>
  </si>
  <si>
    <t>FLAT ROCK CREEK</t>
  </si>
  <si>
    <t>Flat Rock Creek</t>
  </si>
  <si>
    <t>NOWRA</t>
  </si>
  <si>
    <t>Shoalhaven City Council</t>
  </si>
  <si>
    <t>INGLEBURN</t>
  </si>
  <si>
    <t>BOGOLONG</t>
  </si>
  <si>
    <t>Bogolong Creek</t>
  </si>
  <si>
    <t>GRENFELL</t>
  </si>
  <si>
    <t xml:space="preserve">Central Tablelands County Council </t>
  </si>
  <si>
    <t>NEPEAN</t>
  </si>
  <si>
    <t>Nepean</t>
  </si>
  <si>
    <r>
      <t>Spillway crest lowered 3.3m in 1989, pending dam wall post-tensioning</t>
    </r>
    <r>
      <rPr>
        <sz val="9"/>
        <color indexed="10"/>
        <rFont val="Arial"/>
        <family val="2"/>
      </rPr>
      <t xml:space="preserve"> and</t>
    </r>
    <r>
      <rPr>
        <sz val="9"/>
        <rFont val="Arial"/>
        <family val="2"/>
      </rPr>
      <t xml:space="preserve"> buttressing and spillway modification in 1992</t>
    </r>
  </si>
  <si>
    <t>HUME</t>
  </si>
  <si>
    <t>ALBURY</t>
  </si>
  <si>
    <t>WRC NSW, PWD NSW, SR &amp; WS Commission VIC</t>
  </si>
  <si>
    <t>WRC NSW, PWD NSW, SR &amp; WS Comm VIC</t>
  </si>
  <si>
    <r>
      <t>Raised 1961: includes 440 BC, concrete section stabilised for increase in water level by post tensioning, restressed 1987.</t>
    </r>
    <r>
      <rPr>
        <sz val="9"/>
        <color indexed="17"/>
        <rFont val="Arial"/>
        <family val="2"/>
      </rPr>
      <t xml:space="preserve"> Substantial stabilisation works on No.s 1 and 2 embankments 1999 - 2007</t>
    </r>
  </si>
  <si>
    <t>Hume</t>
  </si>
  <si>
    <t>WINBURNDALE</t>
  </si>
  <si>
    <t xml:space="preserve">Winburndale </t>
  </si>
  <si>
    <t>BATHURST</t>
  </si>
  <si>
    <t>Bathurst City Council</t>
  </si>
  <si>
    <t>BACK CREEK</t>
  </si>
  <si>
    <t>Kentgrove Creek</t>
  </si>
  <si>
    <t>CROOKWELL</t>
  </si>
  <si>
    <t>Crookwell Shire Council</t>
  </si>
  <si>
    <t>CAPTAINS FLAT</t>
  </si>
  <si>
    <t>Molonglo</t>
  </si>
  <si>
    <t>QUEANBEYAN</t>
  </si>
  <si>
    <t>Yarrowlumla Shire Council</t>
  </si>
  <si>
    <t>Donoghue &amp; Carter</t>
  </si>
  <si>
    <t>Lake George Mines Ltd</t>
  </si>
  <si>
    <t>Auxiliary spillway lowered 0.3m and wall post tensioned in 1992</t>
  </si>
  <si>
    <t>CASCADE No 3</t>
  </si>
  <si>
    <t>National Capital Authority</t>
  </si>
  <si>
    <t>Dam wall raised 5m and post tensioned in 1989; dissipator strengthened, auxiliary spillway completed in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</si>
</sst>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4" x14ac:knownFonts="1">
    <font>
      <sz val="10"/>
      <name val="Arial"/>
    </font>
    <font>
      <sz val="10"/>
      <name val="Arial"/>
    </font>
    <font>
      <b/>
      <sz val="10"/>
      <name val="Arial"/>
      <family val="2"/>
    </font>
    <font>
      <b/>
      <vertAlign val="superscript"/>
      <sz val="10"/>
      <name val="Arial"/>
      <family val="2"/>
    </font>
    <font>
      <sz val="9"/>
      <name val="Arial"/>
      <family val="2"/>
    </font>
    <font>
      <sz val="10"/>
      <name val="Arial"/>
      <family val="2"/>
    </font>
    <font>
      <b/>
      <sz val="10"/>
      <color indexed="10"/>
      <name val="Arial"/>
      <family val="2"/>
    </font>
    <font>
      <vertAlign val="superscript"/>
      <sz val="9"/>
      <name val="Arial"/>
      <family val="2"/>
    </font>
    <font>
      <sz val="9"/>
      <color indexed="10"/>
      <name val="Arial"/>
      <family val="2"/>
    </font>
    <font>
      <sz val="10"/>
      <color indexed="10"/>
      <name val="Arial"/>
      <family val="2"/>
    </font>
    <font>
      <sz val="10"/>
      <color indexed="10"/>
      <name val="Arial"/>
    </font>
    <font>
      <b/>
      <sz val="10"/>
      <color indexed="17"/>
      <name val="Arial"/>
      <family val="2"/>
    </font>
    <font>
      <b/>
      <sz val="8"/>
      <name val="Arial"/>
      <family val="2"/>
    </font>
    <font>
      <vertAlign val="superscript"/>
      <sz val="9"/>
      <color indexed="10"/>
      <name val="Arial"/>
      <family val="2"/>
    </font>
    <font>
      <sz val="9"/>
      <color indexed="17"/>
      <name val="Arial"/>
      <family val="2"/>
    </font>
    <font>
      <sz val="9"/>
      <color indexed="56"/>
      <name val="Arial"/>
      <family val="2"/>
    </font>
    <font>
      <b/>
      <sz val="9"/>
      <name val="Arial"/>
      <family val="2"/>
    </font>
    <font>
      <b/>
      <sz val="12"/>
      <name val="Arial"/>
      <family val="2"/>
    </font>
    <font>
      <sz val="12"/>
      <name val="Arial"/>
      <family val="2"/>
    </font>
    <font>
      <b/>
      <sz val="7"/>
      <name val="Arial"/>
      <family val="2"/>
    </font>
    <font>
      <b/>
      <sz val="12"/>
      <color indexed="12"/>
      <name val="Arial"/>
      <family val="2"/>
    </font>
    <font>
      <sz val="8"/>
      <name val="Arial"/>
    </font>
    <font>
      <sz val="11"/>
      <color rgb="FF006100"/>
      <name val="Calibri"/>
      <family val="2"/>
      <scheme val="minor"/>
    </font>
    <font>
      <b/>
      <sz val="11"/>
      <color rgb="FF006100"/>
      <name val="Calibri"/>
      <family val="2"/>
      <scheme val="minor"/>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rgb="FFC6EFCE"/>
      </patternFill>
    </fill>
  </fills>
  <borders count="2">
    <border>
      <left/>
      <right/>
      <top/>
      <bottom/>
      <diagonal/>
    </border>
    <border>
      <left/>
      <right/>
      <top/>
      <bottom style="thin">
        <color indexed="64"/>
      </bottom>
      <diagonal/>
    </border>
  </borders>
  <cellStyleXfs count="2">
    <xf numFmtId="0" fontId="0" fillId="0" borderId="0"/>
    <xf numFmtId="0" fontId="22" fillId="6" borderId="0" applyNumberFormat="0" applyBorder="0" applyAlignment="0" applyProtection="0"/>
  </cellStyleXfs>
  <cellXfs count="185">
    <xf numFmtId="0" fontId="0" fillId="0" borderId="0" xfId="0"/>
    <xf numFmtId="0" fontId="2" fillId="0" borderId="0" xfId="0" applyFont="1" applyAlignment="1">
      <alignment horizontal="center"/>
    </xf>
    <xf numFmtId="0" fontId="2" fillId="0" borderId="0" xfId="0" applyFont="1" applyAlignment="1">
      <alignment horizontal="left"/>
    </xf>
    <xf numFmtId="164" fontId="2" fillId="0" borderId="0" xfId="0" applyNumberFormat="1" applyFont="1" applyAlignment="1">
      <alignment horizontal="center"/>
    </xf>
    <xf numFmtId="0" fontId="2" fillId="0" borderId="0" xfId="0" applyFont="1"/>
    <xf numFmtId="0" fontId="2" fillId="0" borderId="1" xfId="0" applyFont="1" applyBorder="1" applyAlignment="1">
      <alignment horizontal="center"/>
    </xf>
    <xf numFmtId="0" fontId="2" fillId="0" borderId="1" xfId="0" applyFont="1" applyBorder="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xf numFmtId="0" fontId="4" fillId="0" borderId="0" xfId="0" applyFont="1" applyAlignment="1">
      <alignment horizontal="left" wrapText="1"/>
    </xf>
    <xf numFmtId="0" fontId="4" fillId="0" borderId="0" xfId="0" quotePrefix="1" applyFont="1" applyAlignment="1">
      <alignment horizontal="left" wrapText="1"/>
    </xf>
    <xf numFmtId="0" fontId="4" fillId="0" borderId="0" xfId="0" applyFont="1" applyAlignment="1">
      <alignment wrapText="1"/>
    </xf>
    <xf numFmtId="3" fontId="4" fillId="0" borderId="0" xfId="0" applyNumberFormat="1" applyFont="1" applyAlignment="1">
      <alignment horizontal="center"/>
    </xf>
    <xf numFmtId="0" fontId="5" fillId="0" borderId="0" xfId="0" applyFont="1" applyFill="1" applyAlignment="1">
      <alignment horizontal="center" vertical="top"/>
    </xf>
    <xf numFmtId="0" fontId="5" fillId="0" borderId="0" xfId="0"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right" vertical="top"/>
    </xf>
    <xf numFmtId="0" fontId="5" fillId="0" borderId="0" xfId="0" applyFont="1" applyFill="1" applyAlignment="1">
      <alignment horizontal="left" vertical="top" wrapText="1"/>
    </xf>
    <xf numFmtId="0" fontId="0" fillId="0" borderId="0" xfId="0" applyFill="1" applyAlignment="1">
      <alignment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horizontal="center" vertical="top"/>
    </xf>
    <xf numFmtId="0" fontId="5" fillId="2" borderId="0" xfId="0" applyFont="1" applyFill="1" applyAlignment="1">
      <alignment vertical="top"/>
    </xf>
    <xf numFmtId="0" fontId="5" fillId="2" borderId="0" xfId="0" applyFont="1" applyFill="1" applyAlignment="1">
      <alignment horizontal="right" vertical="top"/>
    </xf>
    <xf numFmtId="0" fontId="5" fillId="2" borderId="0" xfId="0" applyFont="1" applyFill="1" applyAlignment="1">
      <alignment horizontal="left" vertical="top" wrapText="1"/>
    </xf>
    <xf numFmtId="0" fontId="5" fillId="3" borderId="0" xfId="0" applyFont="1" applyFill="1" applyAlignment="1">
      <alignment horizontal="right" vertical="top"/>
    </xf>
    <xf numFmtId="0" fontId="5" fillId="0" borderId="0" xfId="0" applyFont="1"/>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5" fillId="0" borderId="0" xfId="0" applyFont="1" applyFill="1"/>
    <xf numFmtId="0" fontId="5" fillId="3" borderId="0" xfId="0" applyFont="1" applyFill="1" applyAlignment="1">
      <alignment horizontal="center" vertical="top"/>
    </xf>
    <xf numFmtId="49" fontId="5" fillId="0" borderId="0" xfId="0" applyNumberFormat="1" applyFont="1" applyFill="1" applyAlignment="1">
      <alignment horizontal="center" vertical="top"/>
    </xf>
    <xf numFmtId="0" fontId="0" fillId="0" borderId="0" xfId="0" applyFill="1"/>
    <xf numFmtId="0" fontId="0" fillId="0" borderId="0" xfId="0" applyAlignment="1">
      <alignment horizontal="center"/>
    </xf>
    <xf numFmtId="0" fontId="0" fillId="0" borderId="0" xfId="0"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left"/>
    </xf>
    <xf numFmtId="164" fontId="2" fillId="0" borderId="0" xfId="0" applyNumberFormat="1" applyFont="1" applyFill="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0" fillId="0" borderId="0" xfId="0" applyBorder="1"/>
    <xf numFmtId="0" fontId="2" fillId="0" borderId="1" xfId="0" applyFont="1" applyFill="1" applyBorder="1" applyAlignment="1">
      <alignment horizontal="left"/>
    </xf>
    <xf numFmtId="0" fontId="2" fillId="0" borderId="1" xfId="0" applyFont="1" applyFill="1" applyBorder="1" applyAlignment="1">
      <alignment horizontal="center"/>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5" fillId="0" borderId="0" xfId="0" applyFont="1" applyBorder="1"/>
    <xf numFmtId="0" fontId="4" fillId="0" borderId="0" xfId="0" applyFont="1" applyBorder="1" applyAlignment="1">
      <alignment vertical="top"/>
    </xf>
    <xf numFmtId="0" fontId="4" fillId="0" borderId="0" xfId="0" applyFont="1" applyBorder="1" applyAlignment="1">
      <alignment vertical="top" wrapText="1"/>
    </xf>
    <xf numFmtId="0" fontId="4" fillId="0" borderId="0" xfId="0" applyFont="1" applyBorder="1" applyAlignment="1">
      <alignment horizontal="right" vertical="top"/>
    </xf>
    <xf numFmtId="0" fontId="4" fillId="0" borderId="0" xfId="0" quotePrefix="1" applyFont="1" applyFill="1" applyBorder="1" applyAlignment="1">
      <alignment vertical="top"/>
    </xf>
    <xf numFmtId="0" fontId="0" fillId="0" borderId="0" xfId="0" applyFill="1" applyBorder="1"/>
    <xf numFmtId="1" fontId="4" fillId="0" borderId="0" xfId="0" applyNumberFormat="1" applyFont="1" applyFill="1" applyBorder="1" applyAlignment="1">
      <alignment vertical="top"/>
    </xf>
    <xf numFmtId="0" fontId="0" fillId="0" borderId="0" xfId="0" applyBorder="1" applyAlignment="1">
      <alignment vertical="top"/>
    </xf>
    <xf numFmtId="0" fontId="0" fillId="0" borderId="0" xfId="0" applyBorder="1" applyAlignment="1">
      <alignment horizontal="right" vertical="top"/>
    </xf>
    <xf numFmtId="0" fontId="4" fillId="0" borderId="0" xfId="0" quotePrefix="1" applyFont="1" applyBorder="1" applyAlignment="1">
      <alignment vertical="top" wrapText="1"/>
    </xf>
    <xf numFmtId="0" fontId="4" fillId="0" borderId="0" xfId="0" quotePrefix="1" applyFont="1" applyBorder="1" applyAlignment="1">
      <alignment vertical="top"/>
    </xf>
    <xf numFmtId="0" fontId="5" fillId="0" borderId="0" xfId="0" applyFont="1" applyFill="1" applyBorder="1"/>
    <xf numFmtId="0" fontId="5" fillId="0" borderId="0" xfId="0" applyFont="1" applyBorder="1" applyAlignment="1">
      <alignment wrapText="1"/>
    </xf>
    <xf numFmtId="0" fontId="4" fillId="0" borderId="0" xfId="0" quotePrefix="1" applyFont="1" applyFill="1" applyBorder="1" applyAlignment="1">
      <alignment vertical="top" wrapText="1"/>
    </xf>
    <xf numFmtId="0" fontId="4" fillId="0" borderId="0" xfId="0" applyFont="1" applyFill="1" applyBorder="1"/>
    <xf numFmtId="0" fontId="5" fillId="0" borderId="0" xfId="0" applyFont="1" applyFill="1" applyBorder="1" applyAlignment="1">
      <alignment horizontal="center"/>
    </xf>
    <xf numFmtId="0" fontId="4" fillId="0" borderId="0" xfId="0" applyFont="1" applyFill="1" applyBorder="1" applyAlignment="1">
      <alignment horizontal="center" vertical="top" wrapText="1"/>
    </xf>
    <xf numFmtId="0" fontId="2" fillId="0" borderId="0" xfId="0" applyFont="1" applyBorder="1"/>
    <xf numFmtId="0" fontId="2" fillId="0" borderId="0" xfId="0" applyFont="1" applyFill="1" applyAlignment="1">
      <alignment horizontal="center"/>
    </xf>
    <xf numFmtId="0" fontId="2" fillId="0" borderId="0" xfId="0" applyFont="1" applyAlignment="1"/>
    <xf numFmtId="0" fontId="4" fillId="0" borderId="0" xfId="0" applyFont="1" applyFill="1" applyAlignment="1">
      <alignment horizontal="center" vertical="top"/>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right" vertical="top"/>
    </xf>
    <xf numFmtId="1" fontId="4" fillId="0" borderId="0" xfId="0" applyNumberFormat="1" applyFont="1" applyAlignment="1">
      <alignment horizontal="right" vertical="top"/>
    </xf>
    <xf numFmtId="0" fontId="4" fillId="0" borderId="0" xfId="0" applyFont="1" applyAlignment="1">
      <alignment horizontal="left" vertical="top" wrapText="1"/>
    </xf>
    <xf numFmtId="0" fontId="4" fillId="0" borderId="0" xfId="0" applyFont="1" applyAlignment="1">
      <alignment vertical="top" wrapText="1"/>
    </xf>
    <xf numFmtId="1" fontId="4" fillId="0" borderId="0" xfId="0" applyNumberFormat="1" applyFont="1" applyFill="1" applyAlignment="1">
      <alignment horizontal="right" vertical="top"/>
    </xf>
    <xf numFmtId="0" fontId="4" fillId="0" borderId="0" xfId="0" quotePrefix="1" applyFont="1" applyAlignment="1">
      <alignment horizontal="left" vertical="top" wrapText="1"/>
    </xf>
    <xf numFmtId="0" fontId="8" fillId="0" borderId="0" xfId="0" applyFont="1" applyAlignment="1">
      <alignment vertical="top"/>
    </xf>
    <xf numFmtId="0" fontId="4" fillId="0" borderId="0" xfId="0" quotePrefix="1" applyFont="1" applyAlignment="1">
      <alignment horizontal="center" vertical="top"/>
    </xf>
    <xf numFmtId="0" fontId="8" fillId="0" borderId="0" xfId="0" applyFont="1" applyAlignment="1">
      <alignment horizontal="center" vertical="top"/>
    </xf>
    <xf numFmtId="0" fontId="4" fillId="0" borderId="0" xfId="0" applyFont="1" applyFill="1" applyAlignment="1">
      <alignment horizontal="right" vertical="top"/>
    </xf>
    <xf numFmtId="0" fontId="4" fillId="0" borderId="0" xfId="0" applyFont="1" applyFill="1" applyAlignment="1">
      <alignment horizontal="left" vertical="top"/>
    </xf>
    <xf numFmtId="164" fontId="4" fillId="0" borderId="0" xfId="0" applyNumberFormat="1" applyFont="1" applyAlignment="1">
      <alignment horizontal="right" vertical="top"/>
    </xf>
    <xf numFmtId="1" fontId="4" fillId="4" borderId="0" xfId="0" applyNumberFormat="1" applyFont="1" applyFill="1" applyAlignment="1">
      <alignment horizontal="right" vertical="top"/>
    </xf>
    <xf numFmtId="0" fontId="8" fillId="4" borderId="0" xfId="0" applyFont="1" applyFill="1" applyAlignment="1">
      <alignment horizontal="center" vertical="top"/>
    </xf>
    <xf numFmtId="1" fontId="8" fillId="4" borderId="0" xfId="0" applyNumberFormat="1" applyFont="1" applyFill="1" applyAlignment="1">
      <alignment horizontal="right" vertical="top"/>
    </xf>
    <xf numFmtId="0" fontId="0" fillId="0" borderId="0" xfId="0" applyAlignment="1">
      <alignment horizontal="right"/>
    </xf>
    <xf numFmtId="1" fontId="9" fillId="4" borderId="0" xfId="0" applyNumberFormat="1" applyFont="1" applyFill="1" applyAlignment="1">
      <alignment horizontal="right"/>
    </xf>
    <xf numFmtId="1" fontId="0" fillId="0" borderId="0" xfId="0" applyNumberFormat="1" applyAlignment="1">
      <alignment horizontal="right"/>
    </xf>
    <xf numFmtId="0" fontId="9" fillId="4" borderId="0" xfId="0" applyFont="1" applyFill="1" applyAlignment="1">
      <alignment horizontal="center"/>
    </xf>
    <xf numFmtId="0" fontId="0" fillId="0" borderId="0" xfId="0" applyAlignment="1">
      <alignment vertical="top"/>
    </xf>
    <xf numFmtId="0" fontId="0" fillId="0" borderId="0" xfId="0" applyAlignment="1">
      <alignment horizontal="center" vertical="top"/>
    </xf>
    <xf numFmtId="0" fontId="0" fillId="0" borderId="0" xfId="0" applyAlignment="1">
      <alignment horizontal="right" vertical="top"/>
    </xf>
    <xf numFmtId="1" fontId="0" fillId="0" borderId="0" xfId="0" applyNumberFormat="1" applyFill="1" applyAlignment="1">
      <alignment horizontal="right" vertical="top"/>
    </xf>
    <xf numFmtId="1" fontId="0" fillId="0" borderId="0" xfId="0" applyNumberFormat="1" applyAlignment="1">
      <alignment horizontal="right" vertical="top"/>
    </xf>
    <xf numFmtId="0" fontId="9" fillId="4" borderId="0" xfId="0" applyFont="1" applyFill="1" applyAlignment="1">
      <alignment horizontal="center" vertical="top"/>
    </xf>
    <xf numFmtId="0" fontId="0" fillId="0" borderId="0" xfId="0" applyAlignment="1">
      <alignment vertical="top" wrapText="1"/>
    </xf>
    <xf numFmtId="1" fontId="9" fillId="4" borderId="0" xfId="0" applyNumberFormat="1" applyFont="1" applyFill="1" applyAlignment="1">
      <alignment horizontal="right" vertical="top"/>
    </xf>
    <xf numFmtId="0" fontId="9" fillId="0" borderId="0" xfId="0" applyFont="1" applyAlignment="1">
      <alignment horizontal="center" vertical="top"/>
    </xf>
    <xf numFmtId="0" fontId="9" fillId="0" borderId="0" xfId="0" applyFont="1" applyAlignment="1">
      <alignment vertical="top"/>
    </xf>
    <xf numFmtId="1" fontId="5" fillId="0" borderId="0" xfId="0" applyNumberFormat="1" applyFont="1" applyFill="1" applyAlignment="1">
      <alignment horizontal="right" vertical="top"/>
    </xf>
    <xf numFmtId="0" fontId="9" fillId="0" borderId="0" xfId="0" applyFont="1" applyAlignment="1">
      <alignment vertical="top" wrapText="1"/>
    </xf>
    <xf numFmtId="0" fontId="9" fillId="0" borderId="0" xfId="0" applyFont="1" applyAlignment="1">
      <alignment horizontal="right" vertical="top"/>
    </xf>
    <xf numFmtId="1" fontId="10" fillId="4" borderId="0" xfId="0" applyNumberFormat="1" applyFont="1" applyFill="1" applyAlignment="1">
      <alignment horizontal="right" vertical="top"/>
    </xf>
    <xf numFmtId="0" fontId="10" fillId="4" borderId="0" xfId="0" applyFont="1" applyFill="1" applyAlignment="1">
      <alignment horizontal="right"/>
    </xf>
    <xf numFmtId="0" fontId="10" fillId="4" borderId="0" xfId="0" applyFont="1" applyFill="1" applyAlignment="1">
      <alignment horizontal="center"/>
    </xf>
    <xf numFmtId="0" fontId="10" fillId="4" borderId="0" xfId="0" applyFont="1" applyFill="1" applyAlignment="1">
      <alignment horizontal="center" vertical="top"/>
    </xf>
    <xf numFmtId="1" fontId="5" fillId="0" borderId="0" xfId="0" applyNumberFormat="1" applyFont="1" applyAlignment="1">
      <alignment horizontal="right" vertical="top"/>
    </xf>
    <xf numFmtId="0" fontId="5" fillId="0" borderId="0" xfId="0" applyFont="1" applyAlignment="1">
      <alignment vertical="top" wrapText="1"/>
    </xf>
    <xf numFmtId="0" fontId="1" fillId="0" borderId="0" xfId="0" applyFont="1" applyAlignment="1">
      <alignment horizontal="center" vertical="top"/>
    </xf>
    <xf numFmtId="0" fontId="0" fillId="0" borderId="0" xfId="0" applyAlignment="1">
      <alignment horizontal="left" vertical="top"/>
    </xf>
    <xf numFmtId="0" fontId="10" fillId="0" borderId="0" xfId="0" applyFont="1" applyBorder="1" applyAlignment="1">
      <alignment horizontal="right" vertical="top"/>
    </xf>
    <xf numFmtId="1" fontId="0" fillId="4" borderId="0" xfId="0" applyNumberFormat="1" applyFill="1" applyAlignment="1">
      <alignment horizontal="right" vertical="top"/>
    </xf>
    <xf numFmtId="0" fontId="0" fillId="0" borderId="1" xfId="0" applyBorder="1" applyAlignment="1">
      <alignment horizontal="center"/>
    </xf>
    <xf numFmtId="165" fontId="5" fillId="0" borderId="0" xfId="0" applyNumberFormat="1" applyFont="1" applyAlignment="1">
      <alignment horizontal="right"/>
    </xf>
    <xf numFmtId="165" fontId="0" fillId="0" borderId="0" xfId="0" applyNumberFormat="1" applyAlignment="1">
      <alignment horizontal="right"/>
    </xf>
    <xf numFmtId="0" fontId="2" fillId="0" borderId="0" xfId="0" applyFont="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12" fillId="0" borderId="0" xfId="0" applyFont="1" applyAlignment="1">
      <alignment horizontal="left"/>
    </xf>
    <xf numFmtId="2" fontId="2" fillId="0" borderId="0" xfId="0" applyNumberFormat="1" applyFont="1" applyAlignment="1">
      <alignment horizontal="center"/>
    </xf>
    <xf numFmtId="0" fontId="2" fillId="0" borderId="0" xfId="0" applyFont="1" applyAlignment="1">
      <alignment horizontal="left" wrapText="1"/>
    </xf>
    <xf numFmtId="0" fontId="2" fillId="0" borderId="0" xfId="0" applyFont="1" applyAlignment="1">
      <alignment wrapText="1"/>
    </xf>
    <xf numFmtId="0" fontId="2" fillId="0" borderId="1" xfId="0" applyFont="1" applyBorder="1"/>
    <xf numFmtId="2" fontId="2" fillId="0" borderId="1" xfId="0" applyNumberFormat="1" applyFont="1" applyBorder="1" applyAlignment="1">
      <alignment horizontal="center"/>
    </xf>
    <xf numFmtId="0" fontId="2" fillId="0" borderId="1" xfId="0" applyFont="1" applyBorder="1" applyAlignment="1">
      <alignment wrapText="1"/>
    </xf>
    <xf numFmtId="2" fontId="4" fillId="0" borderId="0" xfId="0" applyNumberFormat="1" applyFont="1" applyAlignment="1">
      <alignment horizontal="right" vertical="top"/>
    </xf>
    <xf numFmtId="0" fontId="8" fillId="0" borderId="0" xfId="0" applyFont="1" applyAlignment="1">
      <alignment horizontal="right" vertical="top"/>
    </xf>
    <xf numFmtId="2" fontId="8" fillId="0" borderId="0" xfId="0" applyNumberFormat="1" applyFont="1" applyAlignment="1">
      <alignment horizontal="right" vertical="top"/>
    </xf>
    <xf numFmtId="0" fontId="8" fillId="0" borderId="0" xfId="0" applyFont="1" applyAlignment="1">
      <alignment horizontal="left" vertical="top" wrapText="1"/>
    </xf>
    <xf numFmtId="0" fontId="8" fillId="0" borderId="0" xfId="0" applyFont="1" applyAlignment="1">
      <alignment horizontal="left" vertical="top"/>
    </xf>
    <xf numFmtId="0" fontId="4" fillId="0" borderId="0" xfId="0" applyFont="1" applyFill="1" applyAlignment="1">
      <alignment vertical="top"/>
    </xf>
    <xf numFmtId="0" fontId="8" fillId="0" borderId="0" xfId="0" applyFont="1" applyFill="1" applyAlignment="1">
      <alignment horizontal="right" vertical="top"/>
    </xf>
    <xf numFmtId="2" fontId="8" fillId="0" borderId="0" xfId="0" applyNumberFormat="1" applyFont="1" applyFill="1" applyAlignment="1">
      <alignment horizontal="right" vertical="top"/>
    </xf>
    <xf numFmtId="0" fontId="8" fillId="0" borderId="0" xfId="0" applyFont="1" applyFill="1" applyAlignment="1">
      <alignment horizontal="center" vertical="top"/>
    </xf>
    <xf numFmtId="0" fontId="4" fillId="0" borderId="0" xfId="0" applyFont="1" applyFill="1" applyAlignment="1">
      <alignment vertical="top" wrapText="1"/>
    </xf>
    <xf numFmtId="0" fontId="4" fillId="0" borderId="0" xfId="0" quotePrefix="1" applyFont="1" applyAlignment="1">
      <alignment horizontal="left" vertical="top"/>
    </xf>
    <xf numFmtId="0" fontId="14" fillId="0" borderId="0" xfId="0" applyFont="1" applyAlignment="1">
      <alignment horizontal="left" vertical="top"/>
    </xf>
    <xf numFmtId="2" fontId="4" fillId="0" borderId="0" xfId="0" applyNumberFormat="1" applyFont="1" applyFill="1" applyAlignment="1">
      <alignment horizontal="right" vertical="top"/>
    </xf>
    <xf numFmtId="0" fontId="14" fillId="0" borderId="0" xfId="0" applyFont="1" applyFill="1" applyAlignment="1">
      <alignment horizontal="left" vertical="top"/>
    </xf>
    <xf numFmtId="2" fontId="14" fillId="0" borderId="0" xfId="0" applyNumberFormat="1" applyFont="1" applyAlignment="1">
      <alignment horizontal="right" vertical="top"/>
    </xf>
    <xf numFmtId="0" fontId="14" fillId="0" borderId="0" xfId="0" applyFont="1" applyAlignment="1">
      <alignment horizontal="right" vertical="top"/>
    </xf>
    <xf numFmtId="0" fontId="0" fillId="5" borderId="0" xfId="0" applyFill="1" applyAlignment="1">
      <alignment vertical="top"/>
    </xf>
    <xf numFmtId="0" fontId="8" fillId="0" borderId="0" xfId="0" applyFont="1" applyFill="1" applyAlignment="1">
      <alignment horizontal="left" vertical="top"/>
    </xf>
    <xf numFmtId="0" fontId="14" fillId="0" borderId="0" xfId="0" applyFont="1" applyAlignment="1">
      <alignment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xf>
    <xf numFmtId="0" fontId="4" fillId="0" borderId="0" xfId="0" quotePrefix="1" applyFont="1" applyFill="1" applyAlignment="1">
      <alignment horizontal="left" vertical="top" wrapText="1"/>
    </xf>
    <xf numFmtId="0" fontId="16" fillId="0" borderId="0" xfId="0" applyFont="1" applyAlignment="1">
      <alignment horizontal="left" vertical="top"/>
    </xf>
    <xf numFmtId="0" fontId="17" fillId="0" borderId="0" xfId="0" applyFont="1" applyAlignment="1">
      <alignment horizontal="left" vertical="top"/>
    </xf>
    <xf numFmtId="0" fontId="0" fillId="0" borderId="0" xfId="0" applyFill="1" applyAlignment="1">
      <alignment horizontal="right" vertical="top"/>
    </xf>
    <xf numFmtId="0" fontId="16" fillId="0" borderId="0" xfId="0" applyFont="1" applyFill="1" applyAlignment="1">
      <alignment horizontal="left" vertical="top"/>
    </xf>
    <xf numFmtId="0" fontId="18" fillId="0" borderId="0" xfId="0" applyFont="1" applyFill="1" applyAlignment="1">
      <alignment horizontal="right" vertical="top"/>
    </xf>
    <xf numFmtId="0" fontId="17" fillId="0" borderId="0" xfId="0" applyFont="1" applyFill="1" applyAlignment="1">
      <alignment horizontal="right" vertical="top"/>
    </xf>
    <xf numFmtId="2" fontId="0" fillId="0" borderId="0" xfId="0" applyNumberFormat="1" applyAlignment="1">
      <alignment horizontal="right" vertical="top"/>
    </xf>
    <xf numFmtId="2" fontId="0" fillId="0" borderId="0" xfId="0" applyNumberFormat="1"/>
    <xf numFmtId="0" fontId="0" fillId="0" borderId="0" xfId="0" applyAlignment="1">
      <alignment wrapText="1"/>
    </xf>
    <xf numFmtId="0" fontId="4" fillId="0" borderId="0" xfId="0" applyFont="1" applyAlignment="1">
      <alignment horizontal="right"/>
    </xf>
    <xf numFmtId="0" fontId="17" fillId="0" borderId="0" xfId="0" applyFont="1" applyAlignment="1">
      <alignment horizontal="left"/>
    </xf>
    <xf numFmtId="3" fontId="4" fillId="0" borderId="0" xfId="0" applyNumberFormat="1" applyFont="1" applyAlignment="1">
      <alignment horizontal="right"/>
    </xf>
    <xf numFmtId="0" fontId="0" fillId="0" borderId="0" xfId="0" quotePrefix="1" applyAlignment="1">
      <alignment horizontal="left"/>
    </xf>
    <xf numFmtId="0" fontId="17" fillId="0" borderId="0" xfId="0" applyFont="1" applyAlignment="1">
      <alignment horizontal="center"/>
    </xf>
    <xf numFmtId="0" fontId="19" fillId="0" borderId="1" xfId="0" applyFont="1" applyBorder="1" applyAlignment="1">
      <alignment horizontal="left" wrapText="1"/>
    </xf>
    <xf numFmtId="0" fontId="4" fillId="0" borderId="0" xfId="0" applyNumberFormat="1" applyFont="1" applyAlignment="1">
      <alignment horizontal="left" wrapText="1"/>
    </xf>
    <xf numFmtId="0" fontId="20" fillId="0" borderId="0" xfId="0" applyFont="1" applyAlignment="1">
      <alignment horizontal="left"/>
    </xf>
    <xf numFmtId="0" fontId="2" fillId="0" borderId="0" xfId="0" applyFont="1" applyBorder="1" applyAlignment="1">
      <alignment horizontal="left" wrapText="1"/>
    </xf>
    <xf numFmtId="0" fontId="2" fillId="0" borderId="1" xfId="0" applyFont="1" applyBorder="1" applyAlignment="1">
      <alignment horizontal="left" wrapText="1"/>
    </xf>
    <xf numFmtId="0" fontId="0" fillId="0" borderId="0" xfId="0" applyAlignment="1">
      <alignment horizontal="left" wrapText="1"/>
    </xf>
    <xf numFmtId="0" fontId="22" fillId="6" borderId="0" xfId="1" applyAlignment="1">
      <alignment horizontal="center"/>
    </xf>
    <xf numFmtId="0" fontId="22" fillId="6" borderId="0" xfId="1" applyAlignment="1">
      <alignment horizontal="left"/>
    </xf>
    <xf numFmtId="0" fontId="23" fillId="6" borderId="0" xfId="1" applyFont="1" applyAlignment="1">
      <alignment horizontal="center"/>
    </xf>
    <xf numFmtId="0" fontId="23" fillId="6" borderId="0" xfId="1" applyFont="1" applyAlignment="1">
      <alignment horizontal="left"/>
    </xf>
    <xf numFmtId="0" fontId="22" fillId="6" borderId="0" xfId="1" applyAlignment="1">
      <alignment wrapText="1"/>
    </xf>
    <xf numFmtId="0" fontId="22" fillId="6" borderId="0" xfId="1"/>
    <xf numFmtId="0" fontId="22" fillId="6" borderId="0" xfId="1" applyAlignment="1">
      <alignment horizontal="center" vertical="top"/>
    </xf>
    <xf numFmtId="0" fontId="22" fillId="6" borderId="0" xfId="1" applyAlignment="1">
      <alignment horizontal="left" vertical="top"/>
    </xf>
    <xf numFmtId="0" fontId="22" fillId="6" borderId="0" xfId="1" applyAlignment="1">
      <alignment vertical="top"/>
    </xf>
    <xf numFmtId="0" fontId="22" fillId="6" borderId="0" xfId="1" applyAlignment="1">
      <alignment horizontal="right" vertical="top"/>
    </xf>
    <xf numFmtId="2" fontId="22" fillId="6" borderId="0" xfId="1" applyNumberFormat="1" applyAlignment="1">
      <alignment horizontal="right" vertical="top"/>
    </xf>
    <xf numFmtId="0" fontId="22" fillId="6" borderId="0" xfId="1" quotePrefix="1" applyAlignment="1">
      <alignment horizontal="left" vertical="top"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topLeftCell="B1" workbookViewId="0">
      <pane xSplit="1" ySplit="3" topLeftCell="R17" activePane="bottomRight" state="frozen"/>
      <selection activeCell="B1" sqref="B1"/>
      <selection pane="topRight" activeCell="C1" sqref="C1"/>
      <selection pane="bottomLeft" activeCell="B4" sqref="B4"/>
      <selection pane="bottomRight" activeCell="AB53" sqref="AB53"/>
    </sheetView>
  </sheetViews>
  <sheetFormatPr defaultRowHeight="12.75" x14ac:dyDescent="0.2"/>
  <cols>
    <col min="1" max="1" width="6.42578125" customWidth="1"/>
    <col min="2" max="2" width="30.42578125" customWidth="1"/>
    <col min="3" max="3" width="21.42578125" customWidth="1"/>
    <col min="4" max="4" width="21.42578125" hidden="1" customWidth="1"/>
    <col min="5" max="5" width="6" customWidth="1"/>
    <col min="6" max="6" width="10.7109375" customWidth="1"/>
    <col min="7" max="7" width="14.5703125" customWidth="1"/>
    <col min="8" max="8" width="14.7109375" hidden="1" customWidth="1"/>
    <col min="9" max="9" width="18.140625" customWidth="1"/>
    <col min="10" max="10" width="7" customWidth="1"/>
    <col min="11" max="12" width="5.7109375" customWidth="1"/>
    <col min="13" max="13" width="9.85546875" customWidth="1"/>
    <col min="14" max="14" width="4.5703125" customWidth="1"/>
    <col min="15" max="15" width="9.5703125" customWidth="1"/>
    <col min="16" max="16" width="10.7109375" customWidth="1"/>
    <col min="17" max="17" width="10.140625" customWidth="1"/>
    <col min="18" max="18" width="13.85546875" customWidth="1"/>
    <col min="19" max="19" width="7.140625" customWidth="1"/>
    <col min="20" max="20" width="10.140625" customWidth="1"/>
    <col min="21" max="21" width="9.7109375" customWidth="1"/>
    <col min="22" max="22" width="9.85546875" customWidth="1"/>
    <col min="23" max="23" width="10.140625" customWidth="1"/>
    <col min="24" max="24" width="8.85546875" customWidth="1"/>
    <col min="25" max="25" width="8.7109375" customWidth="1"/>
    <col min="26" max="26" width="10.7109375" customWidth="1"/>
    <col min="27" max="27" width="5.7109375" customWidth="1"/>
    <col min="28" max="28" width="38.7109375" customWidth="1"/>
    <col min="29" max="29" width="51.28515625" customWidth="1"/>
    <col min="30" max="30" width="50.5703125" customWidth="1"/>
    <col min="31" max="31" width="56.42578125" customWidth="1"/>
    <col min="32" max="32" width="24.42578125" customWidth="1"/>
    <col min="33" max="33" width="16" customWidth="1"/>
    <col min="34" max="34" width="9.85546875" customWidth="1"/>
    <col min="36" max="36" width="9.85546875" customWidth="1"/>
  </cols>
  <sheetData>
    <row r="1" spans="1:37" s="4" customFormat="1" x14ac:dyDescent="0.2">
      <c r="A1" s="1" t="s">
        <v>441</v>
      </c>
      <c r="B1" s="2" t="s">
        <v>442</v>
      </c>
      <c r="C1" s="2" t="s">
        <v>443</v>
      </c>
      <c r="D1" s="2"/>
      <c r="E1" s="1" t="s">
        <v>444</v>
      </c>
      <c r="F1" s="1" t="s">
        <v>445</v>
      </c>
      <c r="G1" s="2" t="s">
        <v>446</v>
      </c>
      <c r="H1" s="2"/>
      <c r="I1" s="2" t="s">
        <v>447</v>
      </c>
      <c r="J1" s="1" t="s">
        <v>448</v>
      </c>
      <c r="K1" s="1" t="s">
        <v>449</v>
      </c>
      <c r="L1" s="1" t="s">
        <v>449</v>
      </c>
      <c r="M1" s="1" t="s">
        <v>450</v>
      </c>
      <c r="N1" s="1" t="s">
        <v>451</v>
      </c>
      <c r="O1" s="1" t="s">
        <v>452</v>
      </c>
      <c r="P1" s="1" t="s">
        <v>453</v>
      </c>
      <c r="Q1" s="1" t="s">
        <v>454</v>
      </c>
      <c r="R1" s="3" t="s">
        <v>455</v>
      </c>
      <c r="S1" s="3" t="s">
        <v>456</v>
      </c>
      <c r="T1" s="1" t="s">
        <v>457</v>
      </c>
      <c r="U1" s="1" t="s">
        <v>457</v>
      </c>
      <c r="V1" s="1" t="s">
        <v>457</v>
      </c>
      <c r="W1" s="2" t="s">
        <v>457</v>
      </c>
      <c r="Y1" s="3" t="s">
        <v>458</v>
      </c>
      <c r="Z1" s="1" t="s">
        <v>459</v>
      </c>
      <c r="AA1" s="1" t="s">
        <v>460</v>
      </c>
      <c r="AB1" s="2" t="s">
        <v>461</v>
      </c>
      <c r="AC1" s="2" t="s">
        <v>462</v>
      </c>
      <c r="AD1" s="2" t="s">
        <v>463</v>
      </c>
      <c r="AE1" s="2" t="s">
        <v>464</v>
      </c>
      <c r="AF1" s="1" t="s">
        <v>465</v>
      </c>
      <c r="AG1" s="1" t="s">
        <v>466</v>
      </c>
      <c r="AH1" s="1" t="s">
        <v>467</v>
      </c>
      <c r="AI1" s="1" t="s">
        <v>468</v>
      </c>
      <c r="AJ1" s="1" t="s">
        <v>469</v>
      </c>
      <c r="AK1" s="1" t="s">
        <v>470</v>
      </c>
    </row>
    <row r="2" spans="1:37" s="4" customFormat="1" x14ac:dyDescent="0.2">
      <c r="A2" s="1"/>
      <c r="B2" s="2"/>
      <c r="C2" s="2"/>
      <c r="D2" s="2"/>
      <c r="E2" s="1"/>
      <c r="F2" s="1"/>
      <c r="G2" s="2"/>
      <c r="H2" s="2"/>
      <c r="I2" s="2"/>
      <c r="J2" s="1"/>
      <c r="K2" s="1"/>
      <c r="L2" s="1"/>
      <c r="M2" s="1"/>
      <c r="N2" s="1"/>
      <c r="O2" s="1"/>
      <c r="P2" s="1"/>
      <c r="Q2" s="1"/>
      <c r="R2" s="3" t="s">
        <v>471</v>
      </c>
      <c r="S2" s="3" t="s">
        <v>472</v>
      </c>
      <c r="T2" s="1"/>
      <c r="U2" s="1"/>
      <c r="V2" s="1"/>
      <c r="W2" s="2"/>
      <c r="X2" s="2"/>
      <c r="Y2" s="3" t="s">
        <v>473</v>
      </c>
      <c r="Z2" s="1" t="s">
        <v>466</v>
      </c>
      <c r="AA2" s="1"/>
      <c r="AB2" s="2"/>
      <c r="AC2" s="2"/>
      <c r="AD2" s="2"/>
      <c r="AE2" s="2"/>
      <c r="AF2" s="1" t="s">
        <v>474</v>
      </c>
      <c r="AG2" s="1"/>
      <c r="AH2" s="1" t="s">
        <v>475</v>
      </c>
      <c r="AI2" s="1" t="s">
        <v>472</v>
      </c>
      <c r="AJ2" s="1" t="s">
        <v>476</v>
      </c>
      <c r="AK2" s="1" t="s">
        <v>477</v>
      </c>
    </row>
    <row r="3" spans="1:37" s="2" customFormat="1" ht="14.25" x14ac:dyDescent="0.2">
      <c r="A3" s="2" t="s">
        <v>478</v>
      </c>
      <c r="E3" s="1"/>
      <c r="F3" s="1" t="s">
        <v>479</v>
      </c>
      <c r="J3" s="1"/>
      <c r="K3" s="1" t="s">
        <v>460</v>
      </c>
      <c r="L3" s="1" t="s">
        <v>460</v>
      </c>
      <c r="M3" s="1" t="s">
        <v>480</v>
      </c>
      <c r="N3" s="1"/>
      <c r="O3" s="1"/>
      <c r="P3" s="1"/>
      <c r="Q3" s="5" t="s">
        <v>481</v>
      </c>
      <c r="R3" s="5" t="s">
        <v>481</v>
      </c>
      <c r="S3" s="5" t="s">
        <v>482</v>
      </c>
      <c r="T3" s="5"/>
      <c r="U3" s="5"/>
      <c r="V3" s="5"/>
      <c r="W3" s="6"/>
      <c r="X3" s="6"/>
      <c r="Y3" s="5" t="s">
        <v>483</v>
      </c>
      <c r="Z3" s="5" t="s">
        <v>484</v>
      </c>
      <c r="AA3" s="5"/>
      <c r="AB3" s="6"/>
      <c r="AC3" s="6"/>
      <c r="AD3" s="6"/>
      <c r="AE3" s="6"/>
      <c r="AF3" s="5"/>
      <c r="AG3" s="5" t="s">
        <v>485</v>
      </c>
      <c r="AH3" s="5" t="s">
        <v>486</v>
      </c>
      <c r="AI3" s="5" t="s">
        <v>483</v>
      </c>
      <c r="AJ3" s="5" t="s">
        <v>487</v>
      </c>
      <c r="AK3" s="5" t="s">
        <v>488</v>
      </c>
    </row>
    <row r="4" spans="1:37" s="9" customFormat="1" ht="24" x14ac:dyDescent="0.2">
      <c r="A4" s="7">
        <v>1</v>
      </c>
      <c r="B4" s="8" t="s">
        <v>489</v>
      </c>
      <c r="E4" s="7">
        <v>1891</v>
      </c>
      <c r="F4" s="7" t="s">
        <v>490</v>
      </c>
      <c r="G4" s="8" t="s">
        <v>491</v>
      </c>
      <c r="H4" s="8"/>
      <c r="I4" s="8" t="s">
        <v>492</v>
      </c>
      <c r="J4" s="7" t="s">
        <v>441</v>
      </c>
      <c r="K4" s="7" t="s">
        <v>493</v>
      </c>
      <c r="L4" s="7" t="s">
        <v>494</v>
      </c>
      <c r="M4" s="7"/>
      <c r="N4" s="7"/>
      <c r="O4" s="7">
        <v>25</v>
      </c>
      <c r="P4" s="7">
        <v>222</v>
      </c>
      <c r="Q4" s="7"/>
      <c r="R4" s="7">
        <v>860</v>
      </c>
      <c r="S4" s="7">
        <v>180</v>
      </c>
      <c r="T4" s="7" t="s">
        <v>495</v>
      </c>
      <c r="U4" s="7"/>
      <c r="V4" s="7"/>
      <c r="Y4" s="7">
        <v>37</v>
      </c>
      <c r="Z4" s="7">
        <v>150</v>
      </c>
      <c r="AA4" s="7" t="s">
        <v>496</v>
      </c>
      <c r="AB4" s="8" t="s">
        <v>497</v>
      </c>
      <c r="AC4" s="8" t="s">
        <v>498</v>
      </c>
      <c r="AD4" s="8" t="s">
        <v>499</v>
      </c>
      <c r="AE4" s="10" t="s">
        <v>500</v>
      </c>
      <c r="AI4"/>
    </row>
    <row r="5" spans="1:37" s="9" customFormat="1" x14ac:dyDescent="0.2">
      <c r="A5" s="7">
        <f t="shared" ref="A5:A54" si="0">A4+1</f>
        <v>2</v>
      </c>
      <c r="B5" s="8" t="s">
        <v>501</v>
      </c>
      <c r="E5" s="7">
        <v>1902</v>
      </c>
      <c r="F5" s="7"/>
      <c r="G5" s="8" t="s">
        <v>502</v>
      </c>
      <c r="H5" s="8"/>
      <c r="I5" s="8" t="s">
        <v>492</v>
      </c>
      <c r="J5" s="7" t="s">
        <v>441</v>
      </c>
      <c r="K5" s="7" t="s">
        <v>493</v>
      </c>
      <c r="L5" s="7"/>
      <c r="M5" s="7"/>
      <c r="N5" s="7"/>
      <c r="O5" s="7">
        <v>71</v>
      </c>
      <c r="P5" s="7">
        <v>308</v>
      </c>
      <c r="Q5" s="7">
        <v>124</v>
      </c>
      <c r="R5" s="7">
        <v>76390</v>
      </c>
      <c r="S5" s="7">
        <v>7610</v>
      </c>
      <c r="T5" s="7" t="s">
        <v>495</v>
      </c>
      <c r="U5" s="7"/>
      <c r="V5" s="7"/>
      <c r="Y5" s="7">
        <v>1470</v>
      </c>
      <c r="Z5" s="7">
        <v>1019</v>
      </c>
      <c r="AA5" s="7" t="s">
        <v>503</v>
      </c>
      <c r="AB5" s="8" t="s">
        <v>497</v>
      </c>
      <c r="AC5" s="8" t="s">
        <v>504</v>
      </c>
      <c r="AD5" s="8" t="s">
        <v>504</v>
      </c>
      <c r="AE5" s="10" t="s">
        <v>505</v>
      </c>
      <c r="AI5"/>
    </row>
    <row r="6" spans="1:37" s="9" customFormat="1" ht="24" x14ac:dyDescent="0.2">
      <c r="A6" s="7">
        <f t="shared" si="0"/>
        <v>3</v>
      </c>
      <c r="B6" s="8" t="s">
        <v>506</v>
      </c>
      <c r="E6" s="7">
        <v>1916</v>
      </c>
      <c r="F6" s="7" t="s">
        <v>490</v>
      </c>
      <c r="G6" s="8" t="s">
        <v>507</v>
      </c>
      <c r="H6" s="8"/>
      <c r="I6" s="8" t="s">
        <v>508</v>
      </c>
      <c r="J6" s="7" t="s">
        <v>441</v>
      </c>
      <c r="K6" s="7" t="s">
        <v>493</v>
      </c>
      <c r="L6" s="7" t="s">
        <v>509</v>
      </c>
      <c r="M6" s="7" t="s">
        <v>510</v>
      </c>
      <c r="N6" s="7" t="s">
        <v>511</v>
      </c>
      <c r="O6" s="7">
        <v>24</v>
      </c>
      <c r="P6" s="7">
        <v>334</v>
      </c>
      <c r="Q6" s="7">
        <v>95</v>
      </c>
      <c r="R6" s="7">
        <v>9130</v>
      </c>
      <c r="S6" s="7">
        <v>1500</v>
      </c>
      <c r="T6" s="7" t="s">
        <v>512</v>
      </c>
      <c r="U6" s="7"/>
      <c r="V6" s="7" t="s">
        <v>495</v>
      </c>
      <c r="Y6" s="7">
        <v>373</v>
      </c>
      <c r="Z6" s="7">
        <v>133</v>
      </c>
      <c r="AA6" s="7" t="s">
        <v>503</v>
      </c>
      <c r="AB6" s="8" t="s">
        <v>497</v>
      </c>
      <c r="AC6" s="8" t="s">
        <v>504</v>
      </c>
      <c r="AD6" s="8" t="s">
        <v>504</v>
      </c>
      <c r="AE6" s="11" t="s">
        <v>513</v>
      </c>
      <c r="AI6"/>
    </row>
    <row r="7" spans="1:37" s="9" customFormat="1" x14ac:dyDescent="0.2">
      <c r="A7" s="7">
        <f t="shared" si="0"/>
        <v>4</v>
      </c>
      <c r="B7" s="8" t="s">
        <v>514</v>
      </c>
      <c r="E7" s="7">
        <v>1929</v>
      </c>
      <c r="F7" s="7"/>
      <c r="G7" s="8" t="s">
        <v>515</v>
      </c>
      <c r="H7" s="8"/>
      <c r="I7" s="8" t="s">
        <v>516</v>
      </c>
      <c r="J7" s="7" t="s">
        <v>441</v>
      </c>
      <c r="K7" s="7" t="s">
        <v>509</v>
      </c>
      <c r="L7" s="7"/>
      <c r="M7" s="7" t="s">
        <v>517</v>
      </c>
      <c r="N7" s="7" t="s">
        <v>518</v>
      </c>
      <c r="O7" s="7">
        <v>26</v>
      </c>
      <c r="P7" s="7">
        <v>231</v>
      </c>
      <c r="Q7" s="7">
        <v>225</v>
      </c>
      <c r="R7" s="7">
        <v>2160</v>
      </c>
      <c r="S7" s="7">
        <v>230</v>
      </c>
      <c r="T7" s="7" t="s">
        <v>495</v>
      </c>
      <c r="U7" s="7"/>
      <c r="V7" s="7"/>
      <c r="Y7" s="7">
        <v>16</v>
      </c>
      <c r="Z7" s="7">
        <v>290</v>
      </c>
      <c r="AA7" s="7" t="s">
        <v>496</v>
      </c>
      <c r="AB7" s="8" t="s">
        <v>497</v>
      </c>
      <c r="AC7" s="8" t="s">
        <v>519</v>
      </c>
      <c r="AD7" s="8" t="s">
        <v>519</v>
      </c>
      <c r="AE7" s="10" t="s">
        <v>520</v>
      </c>
      <c r="AI7"/>
    </row>
    <row r="8" spans="1:37" s="9" customFormat="1" x14ac:dyDescent="0.2">
      <c r="A8" s="7">
        <f t="shared" si="0"/>
        <v>5</v>
      </c>
      <c r="B8" s="8" t="s">
        <v>521</v>
      </c>
      <c r="C8" s="8" t="s">
        <v>522</v>
      </c>
      <c r="D8" s="8"/>
      <c r="E8" s="7">
        <v>1931</v>
      </c>
      <c r="F8" s="7"/>
      <c r="G8" s="8" t="s">
        <v>523</v>
      </c>
      <c r="H8" s="8"/>
      <c r="I8" s="8" t="s">
        <v>524</v>
      </c>
      <c r="J8" s="7" t="s">
        <v>441</v>
      </c>
      <c r="K8" s="7" t="s">
        <v>509</v>
      </c>
      <c r="L8" s="7"/>
      <c r="M8" s="7" t="s">
        <v>525</v>
      </c>
      <c r="N8" s="7" t="s">
        <v>495</v>
      </c>
      <c r="O8" s="7">
        <v>17</v>
      </c>
      <c r="P8" s="7">
        <v>177</v>
      </c>
      <c r="Q8" s="7">
        <v>61</v>
      </c>
      <c r="R8" s="7">
        <v>2290</v>
      </c>
      <c r="S8" s="7">
        <v>417</v>
      </c>
      <c r="T8" s="7" t="s">
        <v>512</v>
      </c>
      <c r="U8" s="7"/>
      <c r="V8" s="7"/>
      <c r="Y8" s="7">
        <v>59</v>
      </c>
      <c r="Z8" s="7">
        <v>51</v>
      </c>
      <c r="AA8" s="7" t="s">
        <v>496</v>
      </c>
      <c r="AB8" s="8" t="s">
        <v>497</v>
      </c>
      <c r="AC8" s="8" t="s">
        <v>504</v>
      </c>
      <c r="AD8" s="8" t="s">
        <v>504</v>
      </c>
      <c r="AE8" s="12"/>
      <c r="AI8"/>
    </row>
    <row r="9" spans="1:37" s="9" customFormat="1" x14ac:dyDescent="0.2">
      <c r="A9" s="7">
        <f t="shared" si="0"/>
        <v>6</v>
      </c>
      <c r="B9" s="8" t="s">
        <v>526</v>
      </c>
      <c r="E9" s="7">
        <v>1933</v>
      </c>
      <c r="F9" s="7"/>
      <c r="G9" s="8" t="s">
        <v>527</v>
      </c>
      <c r="H9" s="8"/>
      <c r="I9" s="8" t="s">
        <v>528</v>
      </c>
      <c r="J9" s="7" t="s">
        <v>441</v>
      </c>
      <c r="K9" s="7" t="s">
        <v>493</v>
      </c>
      <c r="L9" s="7"/>
      <c r="M9" s="7"/>
      <c r="N9" s="7"/>
      <c r="O9" s="7">
        <v>37</v>
      </c>
      <c r="P9" s="7">
        <v>367</v>
      </c>
      <c r="Q9" s="7">
        <v>90</v>
      </c>
      <c r="R9" s="7">
        <v>185200</v>
      </c>
      <c r="S9" s="7">
        <v>16100</v>
      </c>
      <c r="T9" s="7" t="s">
        <v>512</v>
      </c>
      <c r="U9" s="7" t="s">
        <v>529</v>
      </c>
      <c r="V9" s="7" t="s">
        <v>495</v>
      </c>
      <c r="W9" s="8"/>
      <c r="Y9" s="7">
        <v>2845</v>
      </c>
      <c r="Z9" s="7">
        <v>1432</v>
      </c>
      <c r="AA9" s="7" t="s">
        <v>496</v>
      </c>
      <c r="AB9" s="8" t="s">
        <v>497</v>
      </c>
      <c r="AC9" s="8" t="s">
        <v>504</v>
      </c>
      <c r="AD9" s="8" t="s">
        <v>504</v>
      </c>
      <c r="AE9" s="10" t="s">
        <v>530</v>
      </c>
      <c r="AF9" s="9" t="s">
        <v>531</v>
      </c>
      <c r="AG9" s="9">
        <v>2</v>
      </c>
      <c r="AH9" s="9">
        <v>10</v>
      </c>
      <c r="AI9">
        <v>58</v>
      </c>
    </row>
    <row r="10" spans="1:37" s="9" customFormat="1" ht="24" x14ac:dyDescent="0.2">
      <c r="A10" s="7">
        <f t="shared" si="0"/>
        <v>7</v>
      </c>
      <c r="B10" s="8" t="s">
        <v>532</v>
      </c>
      <c r="E10" s="7">
        <v>1940</v>
      </c>
      <c r="F10" s="7"/>
      <c r="G10" s="8" t="s">
        <v>533</v>
      </c>
      <c r="H10" s="8"/>
      <c r="I10" s="8" t="s">
        <v>516</v>
      </c>
      <c r="J10" s="7" t="s">
        <v>441</v>
      </c>
      <c r="K10" s="7" t="s">
        <v>493</v>
      </c>
      <c r="L10" s="7"/>
      <c r="M10" s="7"/>
      <c r="N10" s="7"/>
      <c r="O10" s="7">
        <v>70</v>
      </c>
      <c r="P10" s="7">
        <v>466</v>
      </c>
      <c r="Q10" s="7">
        <v>272</v>
      </c>
      <c r="R10" s="7">
        <v>90500</v>
      </c>
      <c r="S10" s="7">
        <v>5030</v>
      </c>
      <c r="T10" s="7" t="s">
        <v>495</v>
      </c>
      <c r="U10" s="7"/>
      <c r="V10" s="7"/>
      <c r="Y10" s="7">
        <v>782</v>
      </c>
      <c r="Z10" s="7">
        <v>822</v>
      </c>
      <c r="AA10" s="7" t="s">
        <v>496</v>
      </c>
      <c r="AB10" s="8" t="s">
        <v>497</v>
      </c>
      <c r="AC10" s="8" t="s">
        <v>504</v>
      </c>
      <c r="AD10" s="8" t="s">
        <v>504</v>
      </c>
      <c r="AE10" s="12" t="s">
        <v>534</v>
      </c>
      <c r="AI10"/>
    </row>
    <row r="11" spans="1:37" s="9" customFormat="1" x14ac:dyDescent="0.2">
      <c r="A11" s="7">
        <f t="shared" si="0"/>
        <v>8</v>
      </c>
      <c r="B11" s="8" t="s">
        <v>535</v>
      </c>
      <c r="E11" s="7">
        <v>1941</v>
      </c>
      <c r="F11" s="7"/>
      <c r="G11" s="8" t="s">
        <v>536</v>
      </c>
      <c r="H11" s="8"/>
      <c r="I11" s="8" t="s">
        <v>524</v>
      </c>
      <c r="J11" s="7" t="s">
        <v>441</v>
      </c>
      <c r="K11" s="7" t="s">
        <v>509</v>
      </c>
      <c r="L11" s="7"/>
      <c r="M11" s="7" t="s">
        <v>525</v>
      </c>
      <c r="N11" s="7" t="s">
        <v>495</v>
      </c>
      <c r="O11" s="7">
        <v>31</v>
      </c>
      <c r="P11" s="7">
        <v>243</v>
      </c>
      <c r="Q11" s="7">
        <v>184</v>
      </c>
      <c r="R11" s="7">
        <v>9170</v>
      </c>
      <c r="S11" s="7">
        <v>1060</v>
      </c>
      <c r="T11" s="7" t="s">
        <v>512</v>
      </c>
      <c r="U11" s="7"/>
      <c r="V11" s="7" t="s">
        <v>495</v>
      </c>
      <c r="Y11" s="7">
        <v>65</v>
      </c>
      <c r="Z11" s="7">
        <v>71</v>
      </c>
      <c r="AA11" s="7" t="s">
        <v>503</v>
      </c>
      <c r="AB11" s="8" t="s">
        <v>497</v>
      </c>
      <c r="AC11" s="8" t="s">
        <v>504</v>
      </c>
      <c r="AD11" s="8" t="s">
        <v>504</v>
      </c>
      <c r="AE11" s="10" t="s">
        <v>537</v>
      </c>
      <c r="AI11"/>
    </row>
    <row r="12" spans="1:37" s="9" customFormat="1" x14ac:dyDescent="0.2">
      <c r="A12" s="7">
        <f t="shared" si="0"/>
        <v>9</v>
      </c>
      <c r="B12" s="8" t="s">
        <v>538</v>
      </c>
      <c r="E12" s="7">
        <v>1948</v>
      </c>
      <c r="F12" s="7"/>
      <c r="G12" s="8" t="s">
        <v>507</v>
      </c>
      <c r="H12" s="8"/>
      <c r="I12" s="8" t="s">
        <v>508</v>
      </c>
      <c r="J12" s="7" t="s">
        <v>441</v>
      </c>
      <c r="K12" s="7" t="s">
        <v>509</v>
      </c>
      <c r="L12" s="7"/>
      <c r="M12" s="7" t="s">
        <v>525</v>
      </c>
      <c r="N12" s="7" t="s">
        <v>511</v>
      </c>
      <c r="O12" s="7">
        <v>53</v>
      </c>
      <c r="P12" s="7">
        <v>274</v>
      </c>
      <c r="Q12" s="7">
        <v>570</v>
      </c>
      <c r="R12" s="7">
        <v>56980</v>
      </c>
      <c r="S12" s="7">
        <v>3940</v>
      </c>
      <c r="T12" s="7" t="s">
        <v>512</v>
      </c>
      <c r="U12" s="7"/>
      <c r="V12" s="7"/>
      <c r="Y12" s="7">
        <v>251</v>
      </c>
      <c r="Z12" s="7">
        <v>275</v>
      </c>
      <c r="AA12" s="7" t="s">
        <v>503</v>
      </c>
      <c r="AB12" s="8" t="s">
        <v>497</v>
      </c>
      <c r="AC12" s="8" t="s">
        <v>504</v>
      </c>
      <c r="AD12" s="8" t="s">
        <v>504</v>
      </c>
      <c r="AE12" s="10" t="s">
        <v>537</v>
      </c>
      <c r="AG12" s="8" t="s">
        <v>494</v>
      </c>
      <c r="AI12"/>
    </row>
    <row r="13" spans="1:37" s="9" customFormat="1" x14ac:dyDescent="0.2">
      <c r="A13" s="7">
        <f t="shared" si="0"/>
        <v>10</v>
      </c>
      <c r="B13" s="8" t="s">
        <v>539</v>
      </c>
      <c r="E13" s="7">
        <v>1957</v>
      </c>
      <c r="F13" s="7"/>
      <c r="G13" s="8" t="s">
        <v>540</v>
      </c>
      <c r="H13" s="8"/>
      <c r="I13" s="8" t="s">
        <v>541</v>
      </c>
      <c r="J13" s="7" t="s">
        <v>441</v>
      </c>
      <c r="K13" s="7" t="s">
        <v>509</v>
      </c>
      <c r="L13" s="7"/>
      <c r="M13" s="7" t="s">
        <v>525</v>
      </c>
      <c r="N13" s="7" t="s">
        <v>511</v>
      </c>
      <c r="O13" s="7">
        <v>19</v>
      </c>
      <c r="P13" s="7">
        <v>258</v>
      </c>
      <c r="Q13" s="7">
        <v>65</v>
      </c>
      <c r="R13" s="7">
        <v>225</v>
      </c>
      <c r="S13" s="7">
        <v>40</v>
      </c>
      <c r="T13" s="7" t="s">
        <v>495</v>
      </c>
      <c r="U13" s="7"/>
      <c r="V13" s="7"/>
      <c r="Y13" s="7">
        <v>3</v>
      </c>
      <c r="Z13" s="7">
        <v>20</v>
      </c>
      <c r="AA13" s="7" t="s">
        <v>496</v>
      </c>
      <c r="AB13" s="8" t="s">
        <v>497</v>
      </c>
      <c r="AC13" s="8" t="s">
        <v>542</v>
      </c>
      <c r="AD13" s="8" t="s">
        <v>542</v>
      </c>
      <c r="AE13" s="12" t="s">
        <v>543</v>
      </c>
      <c r="AI13"/>
    </row>
    <row r="14" spans="1:37" s="9" customFormat="1" ht="24" x14ac:dyDescent="0.2">
      <c r="A14" s="7">
        <f t="shared" si="0"/>
        <v>11</v>
      </c>
      <c r="B14" s="8" t="s">
        <v>544</v>
      </c>
      <c r="E14" s="7">
        <v>1957</v>
      </c>
      <c r="F14" s="7"/>
      <c r="G14" s="8" t="s">
        <v>545</v>
      </c>
      <c r="H14" s="8"/>
      <c r="I14" s="8" t="s">
        <v>492</v>
      </c>
      <c r="J14" s="7" t="s">
        <v>441</v>
      </c>
      <c r="K14" s="7" t="s">
        <v>509</v>
      </c>
      <c r="L14" s="7" t="s">
        <v>493</v>
      </c>
      <c r="M14" s="7"/>
      <c r="N14" s="7"/>
      <c r="O14" s="7">
        <v>16</v>
      </c>
      <c r="P14" s="7">
        <v>146</v>
      </c>
      <c r="Q14" s="7">
        <v>15</v>
      </c>
      <c r="R14" s="7">
        <v>3140</v>
      </c>
      <c r="S14" s="7">
        <v>608</v>
      </c>
      <c r="T14" s="7" t="s">
        <v>495</v>
      </c>
      <c r="U14" s="7"/>
      <c r="V14" s="7"/>
      <c r="Y14" s="7">
        <v>692</v>
      </c>
      <c r="Z14" s="7">
        <v>685</v>
      </c>
      <c r="AA14" s="7" t="s">
        <v>496</v>
      </c>
      <c r="AB14" s="8" t="s">
        <v>497</v>
      </c>
      <c r="AC14" s="8" t="s">
        <v>546</v>
      </c>
      <c r="AD14" s="8" t="s">
        <v>546</v>
      </c>
      <c r="AE14" s="11" t="s">
        <v>547</v>
      </c>
      <c r="AI14"/>
    </row>
    <row r="15" spans="1:37" s="9" customFormat="1" ht="24" x14ac:dyDescent="0.2">
      <c r="A15" s="7">
        <f t="shared" si="0"/>
        <v>12</v>
      </c>
      <c r="B15" s="8" t="s">
        <v>548</v>
      </c>
      <c r="E15" s="7">
        <v>1961</v>
      </c>
      <c r="F15" s="7"/>
      <c r="G15" s="8" t="s">
        <v>545</v>
      </c>
      <c r="H15" s="8"/>
      <c r="I15" s="8" t="s">
        <v>516</v>
      </c>
      <c r="J15" s="7" t="s">
        <v>441</v>
      </c>
      <c r="K15" s="7" t="s">
        <v>509</v>
      </c>
      <c r="L15" s="7"/>
      <c r="M15" s="7" t="s">
        <v>525</v>
      </c>
      <c r="N15" s="7" t="s">
        <v>518</v>
      </c>
      <c r="O15" s="7">
        <v>55</v>
      </c>
      <c r="P15" s="7">
        <v>424</v>
      </c>
      <c r="Q15" s="7">
        <v>1454</v>
      </c>
      <c r="R15" s="7">
        <v>136667</v>
      </c>
      <c r="S15" s="7">
        <v>10671</v>
      </c>
      <c r="T15" s="7" t="s">
        <v>495</v>
      </c>
      <c r="U15" s="7"/>
      <c r="V15" s="7"/>
      <c r="Y15" s="7">
        <v>664</v>
      </c>
      <c r="Z15" s="7">
        <v>1065</v>
      </c>
      <c r="AA15" s="7" t="s">
        <v>496</v>
      </c>
      <c r="AB15" s="8" t="s">
        <v>497</v>
      </c>
      <c r="AC15" s="8" t="s">
        <v>546</v>
      </c>
      <c r="AD15" s="8" t="s">
        <v>546</v>
      </c>
      <c r="AE15" s="10" t="s">
        <v>549</v>
      </c>
      <c r="AI15"/>
    </row>
    <row r="16" spans="1:37" s="9" customFormat="1" x14ac:dyDescent="0.2">
      <c r="A16" s="7">
        <f t="shared" si="0"/>
        <v>13</v>
      </c>
      <c r="B16" s="8" t="s">
        <v>550</v>
      </c>
      <c r="E16" s="7">
        <v>1962</v>
      </c>
      <c r="F16" s="7"/>
      <c r="G16" s="8" t="s">
        <v>551</v>
      </c>
      <c r="H16" s="8"/>
      <c r="I16" s="8" t="s">
        <v>552</v>
      </c>
      <c r="J16" s="7" t="s">
        <v>441</v>
      </c>
      <c r="K16" s="7" t="s">
        <v>509</v>
      </c>
      <c r="L16" s="7"/>
      <c r="M16" s="7" t="s">
        <v>525</v>
      </c>
      <c r="N16" s="7" t="s">
        <v>495</v>
      </c>
      <c r="O16" s="7">
        <v>18</v>
      </c>
      <c r="P16" s="7">
        <v>152</v>
      </c>
      <c r="Q16" s="7">
        <v>51</v>
      </c>
      <c r="R16" s="7">
        <v>490</v>
      </c>
      <c r="S16" s="7">
        <v>93</v>
      </c>
      <c r="T16" s="7" t="s">
        <v>495</v>
      </c>
      <c r="U16" s="7"/>
      <c r="V16" s="7"/>
      <c r="Y16" s="7">
        <v>11</v>
      </c>
      <c r="Z16" s="7">
        <v>14</v>
      </c>
      <c r="AA16" s="7" t="s">
        <v>496</v>
      </c>
      <c r="AB16" s="8" t="s">
        <v>497</v>
      </c>
      <c r="AC16" s="8" t="s">
        <v>542</v>
      </c>
      <c r="AD16" s="8" t="s">
        <v>553</v>
      </c>
      <c r="AE16" s="12"/>
      <c r="AI16"/>
    </row>
    <row r="17" spans="1:35" s="9" customFormat="1" x14ac:dyDescent="0.2">
      <c r="A17" s="7">
        <f t="shared" si="0"/>
        <v>14</v>
      </c>
      <c r="B17" s="8" t="s">
        <v>554</v>
      </c>
      <c r="C17" s="8" t="s">
        <v>555</v>
      </c>
      <c r="D17" s="8"/>
      <c r="E17" s="7">
        <v>1963</v>
      </c>
      <c r="F17" s="7"/>
      <c r="G17" s="8" t="s">
        <v>556</v>
      </c>
      <c r="H17" s="8"/>
      <c r="I17" s="8" t="s">
        <v>557</v>
      </c>
      <c r="J17" s="7" t="s">
        <v>441</v>
      </c>
      <c r="K17" s="7" t="s">
        <v>558</v>
      </c>
      <c r="L17" s="7" t="s">
        <v>493</v>
      </c>
      <c r="M17" s="7" t="s">
        <v>559</v>
      </c>
      <c r="N17" s="7" t="s">
        <v>511</v>
      </c>
      <c r="O17" s="7">
        <v>20</v>
      </c>
      <c r="P17" s="7">
        <v>4663</v>
      </c>
      <c r="Q17" s="7">
        <v>390</v>
      </c>
      <c r="R17" s="7">
        <v>100825</v>
      </c>
      <c r="S17" s="7">
        <v>19180</v>
      </c>
      <c r="T17" s="7" t="s">
        <v>512</v>
      </c>
      <c r="U17" s="7"/>
      <c r="V17" s="7"/>
      <c r="Y17" s="7">
        <v>47100</v>
      </c>
      <c r="Z17" s="7">
        <v>28300</v>
      </c>
      <c r="AA17" s="7" t="s">
        <v>503</v>
      </c>
      <c r="AB17" s="8" t="s">
        <v>497</v>
      </c>
      <c r="AC17" s="8" t="s">
        <v>542</v>
      </c>
      <c r="AD17" s="8" t="s">
        <v>560</v>
      </c>
      <c r="AE17" s="10" t="s">
        <v>561</v>
      </c>
      <c r="AI17"/>
    </row>
    <row r="18" spans="1:35" s="9" customFormat="1" x14ac:dyDescent="0.2">
      <c r="A18" s="7">
        <f t="shared" si="0"/>
        <v>15</v>
      </c>
      <c r="B18" s="8" t="s">
        <v>562</v>
      </c>
      <c r="C18" s="8" t="s">
        <v>563</v>
      </c>
      <c r="D18" s="8"/>
      <c r="E18" s="7">
        <v>1963</v>
      </c>
      <c r="F18" s="7"/>
      <c r="G18" s="8" t="s">
        <v>564</v>
      </c>
      <c r="H18" s="8"/>
      <c r="I18" s="8" t="s">
        <v>565</v>
      </c>
      <c r="J18" s="7" t="s">
        <v>441</v>
      </c>
      <c r="K18" s="7" t="s">
        <v>509</v>
      </c>
      <c r="L18" s="7"/>
      <c r="M18" s="7" t="s">
        <v>525</v>
      </c>
      <c r="N18" s="7" t="s">
        <v>511</v>
      </c>
      <c r="O18" s="7">
        <v>49</v>
      </c>
      <c r="P18" s="7">
        <v>335</v>
      </c>
      <c r="Q18" s="7">
        <v>752</v>
      </c>
      <c r="R18" s="7">
        <v>24290</v>
      </c>
      <c r="S18" s="7">
        <v>1970</v>
      </c>
      <c r="T18" s="7" t="s">
        <v>512</v>
      </c>
      <c r="U18" s="7"/>
      <c r="V18" s="7"/>
      <c r="Y18" s="7">
        <v>38</v>
      </c>
      <c r="Z18" s="7">
        <v>28</v>
      </c>
      <c r="AA18" s="7" t="s">
        <v>496</v>
      </c>
      <c r="AB18" s="8" t="s">
        <v>497</v>
      </c>
      <c r="AC18" s="8" t="s">
        <v>542</v>
      </c>
      <c r="AD18" s="8" t="s">
        <v>566</v>
      </c>
      <c r="AE18" s="12"/>
      <c r="AI18"/>
    </row>
    <row r="19" spans="1:35" s="9" customFormat="1" ht="36" x14ac:dyDescent="0.2">
      <c r="A19" s="7">
        <f t="shared" si="0"/>
        <v>16</v>
      </c>
      <c r="B19" s="8" t="s">
        <v>524</v>
      </c>
      <c r="C19" s="8" t="s">
        <v>567</v>
      </c>
      <c r="D19" s="8"/>
      <c r="E19" s="7">
        <v>1966</v>
      </c>
      <c r="F19" s="7"/>
      <c r="G19" s="8" t="s">
        <v>568</v>
      </c>
      <c r="H19" s="8"/>
      <c r="I19" s="8" t="s">
        <v>524</v>
      </c>
      <c r="J19" s="7" t="s">
        <v>441</v>
      </c>
      <c r="K19" s="7" t="s">
        <v>509</v>
      </c>
      <c r="L19" s="7"/>
      <c r="M19" s="7" t="s">
        <v>525</v>
      </c>
      <c r="N19" s="7" t="s">
        <v>511</v>
      </c>
      <c r="O19" s="7">
        <v>42</v>
      </c>
      <c r="P19" s="7">
        <v>381</v>
      </c>
      <c r="Q19" s="7">
        <v>598</v>
      </c>
      <c r="R19" s="7">
        <v>14940</v>
      </c>
      <c r="S19" s="7">
        <v>1440</v>
      </c>
      <c r="T19" s="7" t="s">
        <v>512</v>
      </c>
      <c r="U19" s="7"/>
      <c r="V19" s="7"/>
      <c r="Y19" s="7">
        <v>47</v>
      </c>
      <c r="Z19" s="7">
        <v>260</v>
      </c>
      <c r="AA19" s="7" t="s">
        <v>496</v>
      </c>
      <c r="AB19" s="8" t="s">
        <v>497</v>
      </c>
      <c r="AC19" s="8" t="s">
        <v>542</v>
      </c>
      <c r="AD19" s="8" t="s">
        <v>569</v>
      </c>
      <c r="AE19" s="12" t="s">
        <v>570</v>
      </c>
      <c r="AI19">
        <v>17</v>
      </c>
    </row>
    <row r="20" spans="1:35" s="9" customFormat="1" ht="24" x14ac:dyDescent="0.2">
      <c r="A20" s="7">
        <f t="shared" si="0"/>
        <v>17</v>
      </c>
      <c r="B20" s="8" t="s">
        <v>571</v>
      </c>
      <c r="E20" s="7">
        <v>1969</v>
      </c>
      <c r="F20" s="7"/>
      <c r="G20" s="8" t="s">
        <v>572</v>
      </c>
      <c r="H20" s="8"/>
      <c r="I20" s="8" t="s">
        <v>528</v>
      </c>
      <c r="J20" s="7" t="s">
        <v>441</v>
      </c>
      <c r="K20" s="7" t="s">
        <v>509</v>
      </c>
      <c r="L20" s="7"/>
      <c r="M20" s="7" t="s">
        <v>525</v>
      </c>
      <c r="N20" s="7" t="s">
        <v>511</v>
      </c>
      <c r="O20" s="7">
        <v>20</v>
      </c>
      <c r="P20" s="7">
        <v>213</v>
      </c>
      <c r="Q20" s="7">
        <v>69</v>
      </c>
      <c r="R20" s="7">
        <v>1880</v>
      </c>
      <c r="S20" s="7">
        <v>365</v>
      </c>
      <c r="T20" s="7" t="s">
        <v>512</v>
      </c>
      <c r="U20" s="7"/>
      <c r="V20" s="7"/>
      <c r="Y20" s="7">
        <v>34</v>
      </c>
      <c r="Z20" s="7">
        <v>71</v>
      </c>
      <c r="AA20" s="7" t="s">
        <v>503</v>
      </c>
      <c r="AB20" s="8" t="s">
        <v>497</v>
      </c>
      <c r="AC20" s="8" t="s">
        <v>542</v>
      </c>
      <c r="AD20" s="8" t="s">
        <v>573</v>
      </c>
      <c r="AE20" s="10" t="s">
        <v>574</v>
      </c>
      <c r="AI20"/>
    </row>
    <row r="21" spans="1:35" s="9" customFormat="1" x14ac:dyDescent="0.2">
      <c r="A21" s="7">
        <f t="shared" si="0"/>
        <v>18</v>
      </c>
      <c r="B21" s="8" t="s">
        <v>575</v>
      </c>
      <c r="E21" s="7">
        <v>1971</v>
      </c>
      <c r="F21" s="7"/>
      <c r="G21" s="8" t="s">
        <v>576</v>
      </c>
      <c r="H21" s="8"/>
      <c r="I21" s="8" t="s">
        <v>577</v>
      </c>
      <c r="J21" s="7" t="s">
        <v>441</v>
      </c>
      <c r="K21" s="7" t="s">
        <v>558</v>
      </c>
      <c r="L21" s="7"/>
      <c r="M21" s="7" t="s">
        <v>559</v>
      </c>
      <c r="N21" s="7" t="s">
        <v>578</v>
      </c>
      <c r="O21" s="7">
        <v>27</v>
      </c>
      <c r="P21" s="7">
        <v>120</v>
      </c>
      <c r="Q21" s="7">
        <v>115</v>
      </c>
      <c r="R21" s="7">
        <v>60000</v>
      </c>
      <c r="S21" s="7"/>
      <c r="T21" s="7" t="s">
        <v>512</v>
      </c>
      <c r="U21" s="7"/>
      <c r="V21" s="7"/>
      <c r="Y21" s="7">
        <v>91</v>
      </c>
      <c r="Z21" s="7">
        <v>850</v>
      </c>
      <c r="AA21" s="7" t="s">
        <v>496</v>
      </c>
      <c r="AB21" s="8" t="s">
        <v>579</v>
      </c>
      <c r="AC21" s="8" t="s">
        <v>580</v>
      </c>
      <c r="AE21" s="12"/>
      <c r="AI21"/>
    </row>
    <row r="22" spans="1:35" s="9" customFormat="1" ht="24" x14ac:dyDescent="0.2">
      <c r="A22" s="7">
        <f t="shared" si="0"/>
        <v>19</v>
      </c>
      <c r="B22" s="8" t="s">
        <v>581</v>
      </c>
      <c r="E22" s="7">
        <v>1972</v>
      </c>
      <c r="F22" s="7"/>
      <c r="G22" s="8" t="s">
        <v>582</v>
      </c>
      <c r="H22" s="8"/>
      <c r="I22" s="8" t="s">
        <v>557</v>
      </c>
      <c r="J22" s="7" t="s">
        <v>441</v>
      </c>
      <c r="K22" s="7" t="s">
        <v>558</v>
      </c>
      <c r="L22" s="7"/>
      <c r="M22" s="7" t="s">
        <v>559</v>
      </c>
      <c r="N22" s="7" t="s">
        <v>578</v>
      </c>
      <c r="O22" s="7">
        <v>27</v>
      </c>
      <c r="P22" s="7">
        <v>177</v>
      </c>
      <c r="Q22" s="7">
        <v>119</v>
      </c>
      <c r="R22" s="7">
        <v>2007</v>
      </c>
      <c r="S22" s="7">
        <v>257</v>
      </c>
      <c r="T22" s="7" t="s">
        <v>495</v>
      </c>
      <c r="U22" s="7"/>
      <c r="V22" s="7"/>
      <c r="Y22" s="7">
        <v>59</v>
      </c>
      <c r="Z22" s="7">
        <v>2300</v>
      </c>
      <c r="AA22" s="7" t="s">
        <v>496</v>
      </c>
      <c r="AB22" s="8" t="s">
        <v>497</v>
      </c>
      <c r="AC22" s="8" t="s">
        <v>542</v>
      </c>
      <c r="AD22" s="8" t="s">
        <v>583</v>
      </c>
      <c r="AE22" s="10" t="s">
        <v>584</v>
      </c>
      <c r="AI22"/>
    </row>
    <row r="23" spans="1:35" s="9" customFormat="1" ht="24" x14ac:dyDescent="0.2">
      <c r="A23" s="7">
        <f t="shared" si="0"/>
        <v>20</v>
      </c>
      <c r="B23" s="8" t="s">
        <v>585</v>
      </c>
      <c r="C23" s="8" t="s">
        <v>586</v>
      </c>
      <c r="D23" s="8"/>
      <c r="E23" s="7">
        <v>1972</v>
      </c>
      <c r="F23" s="7"/>
      <c r="G23" s="8" t="s">
        <v>587</v>
      </c>
      <c r="H23" s="8"/>
      <c r="I23" s="8" t="s">
        <v>577</v>
      </c>
      <c r="J23" s="7" t="s">
        <v>441</v>
      </c>
      <c r="K23" s="7" t="s">
        <v>558</v>
      </c>
      <c r="L23" s="7"/>
      <c r="M23" s="7" t="s">
        <v>559</v>
      </c>
      <c r="N23" s="7" t="s">
        <v>578</v>
      </c>
      <c r="O23" s="7">
        <v>99</v>
      </c>
      <c r="P23" s="7">
        <v>341</v>
      </c>
      <c r="Q23" s="7">
        <v>1908</v>
      </c>
      <c r="R23" s="7">
        <v>10760000</v>
      </c>
      <c r="S23" s="7">
        <v>980000</v>
      </c>
      <c r="T23" s="7" t="s">
        <v>512</v>
      </c>
      <c r="U23" s="7" t="s">
        <v>529</v>
      </c>
      <c r="V23" s="7" t="s">
        <v>588</v>
      </c>
      <c r="W23" s="9" t="s">
        <v>589</v>
      </c>
      <c r="Y23" s="7">
        <v>46100</v>
      </c>
      <c r="Z23" s="7">
        <v>3500</v>
      </c>
      <c r="AA23" s="7" t="s">
        <v>496</v>
      </c>
      <c r="AB23" s="8" t="s">
        <v>497</v>
      </c>
      <c r="AC23" s="8" t="s">
        <v>542</v>
      </c>
      <c r="AD23" s="8" t="s">
        <v>590</v>
      </c>
      <c r="AE23" s="11" t="s">
        <v>591</v>
      </c>
      <c r="AF23" s="9" t="s">
        <v>592</v>
      </c>
      <c r="AG23" s="9">
        <v>30</v>
      </c>
      <c r="AH23" s="9">
        <v>200</v>
      </c>
      <c r="AI23">
        <v>130</v>
      </c>
    </row>
    <row r="24" spans="1:35" s="9" customFormat="1" x14ac:dyDescent="0.2">
      <c r="A24" s="7">
        <f t="shared" si="0"/>
        <v>21</v>
      </c>
      <c r="B24" s="8" t="s">
        <v>593</v>
      </c>
      <c r="E24" s="7">
        <v>1974</v>
      </c>
      <c r="F24" s="7"/>
      <c r="G24" s="8" t="s">
        <v>594</v>
      </c>
      <c r="H24" s="8"/>
      <c r="I24" s="8" t="s">
        <v>595</v>
      </c>
      <c r="J24" s="7" t="s">
        <v>441</v>
      </c>
      <c r="K24" s="7" t="s">
        <v>509</v>
      </c>
      <c r="L24" s="7"/>
      <c r="M24" s="7" t="s">
        <v>525</v>
      </c>
      <c r="N24" s="7" t="s">
        <v>518</v>
      </c>
      <c r="O24" s="7">
        <v>43</v>
      </c>
      <c r="P24" s="7">
        <v>457</v>
      </c>
      <c r="Q24" s="7">
        <v>760</v>
      </c>
      <c r="R24" s="7">
        <v>208000</v>
      </c>
      <c r="S24" s="7">
        <v>20900</v>
      </c>
      <c r="T24" s="7" t="s">
        <v>495</v>
      </c>
      <c r="U24" s="7"/>
      <c r="V24" s="7"/>
      <c r="Y24" s="7">
        <v>311</v>
      </c>
      <c r="Z24" s="7">
        <v>348</v>
      </c>
      <c r="AA24" s="7" t="s">
        <v>503</v>
      </c>
      <c r="AB24" s="8" t="s">
        <v>497</v>
      </c>
      <c r="AC24" s="8" t="s">
        <v>596</v>
      </c>
      <c r="AD24" s="8" t="s">
        <v>597</v>
      </c>
      <c r="AE24" s="12"/>
      <c r="AI24"/>
    </row>
    <row r="25" spans="1:35" s="9" customFormat="1" x14ac:dyDescent="0.2">
      <c r="A25" s="7">
        <f t="shared" si="0"/>
        <v>22</v>
      </c>
      <c r="B25" s="8" t="s">
        <v>598</v>
      </c>
      <c r="E25" s="7">
        <v>1979</v>
      </c>
      <c r="F25" s="7"/>
      <c r="G25" s="8" t="s">
        <v>599</v>
      </c>
      <c r="H25" s="8"/>
      <c r="I25" s="8" t="s">
        <v>600</v>
      </c>
      <c r="J25" s="7" t="s">
        <v>441</v>
      </c>
      <c r="K25" s="7" t="s">
        <v>558</v>
      </c>
      <c r="L25" s="7"/>
      <c r="M25" s="7" t="s">
        <v>525</v>
      </c>
      <c r="N25" s="7" t="s">
        <v>495</v>
      </c>
      <c r="O25" s="7">
        <v>16</v>
      </c>
      <c r="P25" s="7">
        <v>470</v>
      </c>
      <c r="Q25" s="7">
        <v>210</v>
      </c>
      <c r="R25" s="7">
        <v>700</v>
      </c>
      <c r="S25" s="7">
        <v>190</v>
      </c>
      <c r="T25" s="7" t="s">
        <v>495</v>
      </c>
      <c r="U25" s="7"/>
      <c r="V25" s="7"/>
      <c r="Y25" s="7"/>
      <c r="Z25" s="7" t="s">
        <v>601</v>
      </c>
      <c r="AA25" s="7"/>
      <c r="AB25" s="8" t="s">
        <v>602</v>
      </c>
      <c r="AE25" s="12"/>
      <c r="AI25"/>
    </row>
    <row r="26" spans="1:35" s="9" customFormat="1" x14ac:dyDescent="0.2">
      <c r="A26" s="7">
        <f t="shared" si="0"/>
        <v>23</v>
      </c>
      <c r="B26" s="8" t="s">
        <v>603</v>
      </c>
      <c r="E26" s="7">
        <v>1979</v>
      </c>
      <c r="F26" s="7"/>
      <c r="G26" s="8" t="s">
        <v>599</v>
      </c>
      <c r="H26" s="8"/>
      <c r="I26" s="8" t="s">
        <v>600</v>
      </c>
      <c r="J26" s="7" t="s">
        <v>441</v>
      </c>
      <c r="K26" s="7" t="s">
        <v>509</v>
      </c>
      <c r="L26" s="7"/>
      <c r="M26" s="7" t="s">
        <v>559</v>
      </c>
      <c r="N26" s="7" t="s">
        <v>495</v>
      </c>
      <c r="O26" s="7">
        <v>17</v>
      </c>
      <c r="P26" s="7">
        <v>510</v>
      </c>
      <c r="Q26" s="7">
        <v>260</v>
      </c>
      <c r="R26" s="7">
        <v>1100</v>
      </c>
      <c r="S26" s="7">
        <v>250</v>
      </c>
      <c r="T26" s="7" t="s">
        <v>495</v>
      </c>
      <c r="U26" s="7"/>
      <c r="V26" s="7"/>
      <c r="Y26" s="7"/>
      <c r="Z26" s="7">
        <v>2</v>
      </c>
      <c r="AA26" s="7" t="s">
        <v>496</v>
      </c>
      <c r="AB26" s="8" t="s">
        <v>602</v>
      </c>
      <c r="AE26" s="12"/>
      <c r="AI26"/>
    </row>
    <row r="27" spans="1:35" s="9" customFormat="1" x14ac:dyDescent="0.2">
      <c r="A27" s="7">
        <f t="shared" si="0"/>
        <v>24</v>
      </c>
      <c r="B27" s="8" t="s">
        <v>604</v>
      </c>
      <c r="E27" s="7">
        <v>1979</v>
      </c>
      <c r="F27" s="7"/>
      <c r="G27" s="8" t="s">
        <v>605</v>
      </c>
      <c r="H27" s="8"/>
      <c r="I27" s="8" t="s">
        <v>516</v>
      </c>
      <c r="J27" s="7" t="s">
        <v>441</v>
      </c>
      <c r="K27" s="7" t="s">
        <v>558</v>
      </c>
      <c r="L27" s="7" t="s">
        <v>494</v>
      </c>
      <c r="M27" s="7" t="s">
        <v>559</v>
      </c>
      <c r="N27" s="7" t="s">
        <v>578</v>
      </c>
      <c r="O27" s="7">
        <v>65</v>
      </c>
      <c r="P27" s="7">
        <v>460</v>
      </c>
      <c r="Q27" s="7">
        <v>1723</v>
      </c>
      <c r="R27" s="7">
        <v>60000</v>
      </c>
      <c r="S27" s="7">
        <v>3305</v>
      </c>
      <c r="T27" s="7" t="s">
        <v>495</v>
      </c>
      <c r="U27" s="7"/>
      <c r="V27" s="7"/>
      <c r="Y27" s="7">
        <v>132</v>
      </c>
      <c r="Z27" s="7">
        <v>445</v>
      </c>
      <c r="AA27" s="7" t="s">
        <v>496</v>
      </c>
      <c r="AB27" s="8" t="s">
        <v>497</v>
      </c>
      <c r="AC27" s="8" t="s">
        <v>596</v>
      </c>
      <c r="AD27" s="8" t="s">
        <v>606</v>
      </c>
      <c r="AE27" s="12"/>
      <c r="AI27"/>
    </row>
    <row r="28" spans="1:35" s="9" customFormat="1" ht="24" x14ac:dyDescent="0.2">
      <c r="A28" s="7">
        <f t="shared" si="0"/>
        <v>25</v>
      </c>
      <c r="B28" s="8" t="s">
        <v>607</v>
      </c>
      <c r="E28" s="7">
        <v>1982</v>
      </c>
      <c r="F28" s="7"/>
      <c r="G28" s="8" t="s">
        <v>608</v>
      </c>
      <c r="H28" s="8"/>
      <c r="I28" s="8" t="s">
        <v>609</v>
      </c>
      <c r="J28" s="7" t="s">
        <v>441</v>
      </c>
      <c r="K28" s="7" t="s">
        <v>509</v>
      </c>
      <c r="L28" s="7"/>
      <c r="M28" s="7" t="s">
        <v>559</v>
      </c>
      <c r="N28" s="7" t="s">
        <v>495</v>
      </c>
      <c r="O28" s="7">
        <v>16</v>
      </c>
      <c r="P28" s="7">
        <v>1810</v>
      </c>
      <c r="Q28" s="7">
        <v>980</v>
      </c>
      <c r="R28" s="7">
        <v>32000</v>
      </c>
      <c r="S28" s="7">
        <v>12600</v>
      </c>
      <c r="T28" s="7" t="s">
        <v>495</v>
      </c>
      <c r="U28" s="7"/>
      <c r="V28" s="7"/>
      <c r="Y28" s="7"/>
      <c r="Z28" s="7">
        <v>13000</v>
      </c>
      <c r="AA28" s="7" t="s">
        <v>496</v>
      </c>
      <c r="AB28" s="8" t="s">
        <v>610</v>
      </c>
      <c r="AC28" s="8" t="s">
        <v>611</v>
      </c>
      <c r="AD28" s="8" t="s">
        <v>612</v>
      </c>
      <c r="AE28" s="10" t="s">
        <v>613</v>
      </c>
      <c r="AI28"/>
    </row>
    <row r="29" spans="1:35" s="9" customFormat="1" x14ac:dyDescent="0.2">
      <c r="A29" s="7">
        <f t="shared" si="0"/>
        <v>26</v>
      </c>
      <c r="B29" s="8" t="s">
        <v>614</v>
      </c>
      <c r="C29" s="8" t="s">
        <v>615</v>
      </c>
      <c r="D29" s="8"/>
      <c r="E29" s="7">
        <v>1982</v>
      </c>
      <c r="F29" s="7"/>
      <c r="G29" s="8" t="s">
        <v>616</v>
      </c>
      <c r="H29" s="8"/>
      <c r="I29" s="8" t="s">
        <v>617</v>
      </c>
      <c r="J29" s="7" t="s">
        <v>441</v>
      </c>
      <c r="K29" s="7" t="s">
        <v>509</v>
      </c>
      <c r="L29" s="7"/>
      <c r="M29" s="7" t="s">
        <v>559</v>
      </c>
      <c r="N29" s="7" t="s">
        <v>495</v>
      </c>
      <c r="O29" s="7">
        <v>30</v>
      </c>
      <c r="P29" s="7">
        <v>620</v>
      </c>
      <c r="Q29" s="7">
        <v>695</v>
      </c>
      <c r="R29" s="7">
        <v>6400</v>
      </c>
      <c r="S29" s="7">
        <v>930</v>
      </c>
      <c r="T29" s="7" t="s">
        <v>618</v>
      </c>
      <c r="U29" s="7"/>
      <c r="V29" s="7" t="s">
        <v>495</v>
      </c>
      <c r="Y29" s="7"/>
      <c r="Z29" s="7" t="s">
        <v>619</v>
      </c>
      <c r="AA29" s="7"/>
      <c r="AB29" s="8" t="s">
        <v>620</v>
      </c>
      <c r="AC29" s="8" t="s">
        <v>611</v>
      </c>
      <c r="AD29" s="8" t="s">
        <v>621</v>
      </c>
      <c r="AE29" s="10" t="s">
        <v>622</v>
      </c>
      <c r="AI29"/>
    </row>
    <row r="30" spans="1:35" s="9" customFormat="1" x14ac:dyDescent="0.2">
      <c r="A30" s="7">
        <f t="shared" si="0"/>
        <v>27</v>
      </c>
      <c r="B30" s="8" t="s">
        <v>623</v>
      </c>
      <c r="C30" s="8" t="s">
        <v>624</v>
      </c>
      <c r="D30" s="8"/>
      <c r="E30" s="7">
        <v>1983</v>
      </c>
      <c r="F30" s="7"/>
      <c r="G30" s="8" t="s">
        <v>616</v>
      </c>
      <c r="H30" s="8"/>
      <c r="I30" s="8" t="s">
        <v>617</v>
      </c>
      <c r="J30" s="7" t="s">
        <v>441</v>
      </c>
      <c r="K30" s="7" t="s">
        <v>509</v>
      </c>
      <c r="L30" s="7"/>
      <c r="M30" s="7" t="s">
        <v>525</v>
      </c>
      <c r="N30" s="7" t="s">
        <v>511</v>
      </c>
      <c r="O30" s="7">
        <v>31</v>
      </c>
      <c r="P30" s="7">
        <v>320</v>
      </c>
      <c r="Q30" s="7">
        <v>500</v>
      </c>
      <c r="R30" s="7">
        <v>5800</v>
      </c>
      <c r="S30" s="7">
        <v>580</v>
      </c>
      <c r="T30" s="7" t="s">
        <v>495</v>
      </c>
      <c r="U30" s="7"/>
      <c r="V30" s="7"/>
      <c r="Y30" s="7"/>
      <c r="Z30" s="7">
        <v>220</v>
      </c>
      <c r="AA30" s="7" t="s">
        <v>496</v>
      </c>
      <c r="AB30" s="8" t="s">
        <v>620</v>
      </c>
      <c r="AC30" s="8" t="s">
        <v>611</v>
      </c>
      <c r="AD30" s="8" t="s">
        <v>625</v>
      </c>
      <c r="AE30" s="12"/>
      <c r="AI30"/>
    </row>
    <row r="31" spans="1:35" s="9" customFormat="1" x14ac:dyDescent="0.2">
      <c r="A31" s="7">
        <f t="shared" si="0"/>
        <v>28</v>
      </c>
      <c r="B31" s="8" t="s">
        <v>626</v>
      </c>
      <c r="E31" s="7">
        <v>1983</v>
      </c>
      <c r="F31" s="7"/>
      <c r="G31" s="8" t="s">
        <v>616</v>
      </c>
      <c r="H31" s="8"/>
      <c r="I31" s="8" t="s">
        <v>617</v>
      </c>
      <c r="J31" s="7" t="s">
        <v>441</v>
      </c>
      <c r="K31" s="7" t="s">
        <v>509</v>
      </c>
      <c r="L31" s="7"/>
      <c r="M31" s="7" t="s">
        <v>525</v>
      </c>
      <c r="N31" s="7" t="s">
        <v>511</v>
      </c>
      <c r="O31" s="7">
        <v>21</v>
      </c>
      <c r="P31" s="7">
        <v>340</v>
      </c>
      <c r="Q31" s="7">
        <v>150</v>
      </c>
      <c r="R31" s="7">
        <v>960</v>
      </c>
      <c r="S31" s="7">
        <v>170</v>
      </c>
      <c r="T31" s="7" t="s">
        <v>618</v>
      </c>
      <c r="U31" s="7"/>
      <c r="V31" s="7"/>
      <c r="Y31" s="7"/>
      <c r="Z31" s="7" t="s">
        <v>619</v>
      </c>
      <c r="AA31" s="7"/>
      <c r="AB31" s="8" t="s">
        <v>620</v>
      </c>
      <c r="AC31" s="8" t="s">
        <v>611</v>
      </c>
      <c r="AD31" s="8" t="s">
        <v>627</v>
      </c>
      <c r="AE31" s="10" t="s">
        <v>628</v>
      </c>
      <c r="AI31"/>
    </row>
    <row r="32" spans="1:35" s="9" customFormat="1" x14ac:dyDescent="0.2">
      <c r="A32" s="7">
        <f t="shared" si="0"/>
        <v>29</v>
      </c>
      <c r="B32" s="8" t="s">
        <v>629</v>
      </c>
      <c r="E32" s="7">
        <v>1985</v>
      </c>
      <c r="F32" s="7"/>
      <c r="G32" s="8" t="s">
        <v>630</v>
      </c>
      <c r="H32" s="8"/>
      <c r="I32" s="8" t="s">
        <v>631</v>
      </c>
      <c r="J32" s="7" t="s">
        <v>441</v>
      </c>
      <c r="K32" s="7" t="s">
        <v>509</v>
      </c>
      <c r="L32" s="7"/>
      <c r="M32" s="7" t="s">
        <v>525</v>
      </c>
      <c r="N32" s="7" t="s">
        <v>495</v>
      </c>
      <c r="O32" s="7">
        <v>31</v>
      </c>
      <c r="P32" s="7">
        <v>222</v>
      </c>
      <c r="Q32" s="7">
        <v>195</v>
      </c>
      <c r="R32" s="7">
        <v>1224</v>
      </c>
      <c r="S32" s="7">
        <v>130</v>
      </c>
      <c r="T32" s="7" t="s">
        <v>512</v>
      </c>
      <c r="U32" s="7"/>
      <c r="V32" s="7"/>
      <c r="Y32" s="7"/>
      <c r="Z32" s="7">
        <v>40</v>
      </c>
      <c r="AA32" s="7" t="s">
        <v>503</v>
      </c>
      <c r="AB32" s="8" t="s">
        <v>632</v>
      </c>
      <c r="AC32" s="8" t="s">
        <v>633</v>
      </c>
      <c r="AD32" s="8" t="s">
        <v>634</v>
      </c>
      <c r="AE32" s="12"/>
      <c r="AI32"/>
    </row>
    <row r="33" spans="1:37" s="9" customFormat="1" x14ac:dyDescent="0.2">
      <c r="A33" s="7">
        <f t="shared" si="0"/>
        <v>30</v>
      </c>
      <c r="B33" s="8" t="s">
        <v>635</v>
      </c>
      <c r="E33" s="7">
        <v>1985</v>
      </c>
      <c r="F33" s="7"/>
      <c r="G33" s="8" t="s">
        <v>636</v>
      </c>
      <c r="H33" s="8"/>
      <c r="I33" s="8" t="s">
        <v>577</v>
      </c>
      <c r="J33" s="7" t="s">
        <v>441</v>
      </c>
      <c r="K33" s="7" t="s">
        <v>558</v>
      </c>
      <c r="L33" s="7"/>
      <c r="M33" s="7" t="s">
        <v>559</v>
      </c>
      <c r="N33" s="7" t="s">
        <v>578</v>
      </c>
      <c r="O33" s="7">
        <v>35</v>
      </c>
      <c r="P33" s="7">
        <v>115</v>
      </c>
      <c r="Q33" s="7">
        <v>73</v>
      </c>
      <c r="R33" s="7">
        <v>330</v>
      </c>
      <c r="S33" s="7">
        <v>26</v>
      </c>
      <c r="T33" s="7" t="s">
        <v>495</v>
      </c>
      <c r="U33" s="7"/>
      <c r="V33" s="7"/>
      <c r="Y33" s="7"/>
      <c r="Z33" s="7">
        <v>30</v>
      </c>
      <c r="AA33" s="7" t="s">
        <v>496</v>
      </c>
      <c r="AB33" s="8" t="s">
        <v>637</v>
      </c>
      <c r="AC33" s="8" t="s">
        <v>611</v>
      </c>
      <c r="AD33" s="8" t="s">
        <v>612</v>
      </c>
      <c r="AE33" s="12"/>
      <c r="AI33"/>
    </row>
    <row r="34" spans="1:37" s="9" customFormat="1" x14ac:dyDescent="0.2">
      <c r="A34" s="7">
        <f t="shared" si="0"/>
        <v>31</v>
      </c>
      <c r="B34" s="8" t="s">
        <v>638</v>
      </c>
      <c r="E34" s="7">
        <v>1985</v>
      </c>
      <c r="F34" s="7"/>
      <c r="G34" s="8" t="s">
        <v>630</v>
      </c>
      <c r="H34" s="8"/>
      <c r="I34" s="8" t="s">
        <v>631</v>
      </c>
      <c r="J34" s="7" t="s">
        <v>441</v>
      </c>
      <c r="K34" s="7" t="s">
        <v>509</v>
      </c>
      <c r="L34" s="7"/>
      <c r="M34" s="7" t="s">
        <v>525</v>
      </c>
      <c r="N34" s="7" t="s">
        <v>495</v>
      </c>
      <c r="O34" s="7">
        <v>17</v>
      </c>
      <c r="P34" s="7">
        <v>250</v>
      </c>
      <c r="Q34" s="7">
        <v>61</v>
      </c>
      <c r="R34" s="7">
        <v>210</v>
      </c>
      <c r="S34" s="7">
        <v>82</v>
      </c>
      <c r="T34" s="7" t="s">
        <v>512</v>
      </c>
      <c r="U34" s="7"/>
      <c r="V34" s="7"/>
      <c r="Y34" s="7"/>
      <c r="Z34" s="7">
        <v>44</v>
      </c>
      <c r="AA34" s="7" t="s">
        <v>496</v>
      </c>
      <c r="AB34" s="8" t="s">
        <v>639</v>
      </c>
      <c r="AC34" s="8" t="s">
        <v>640</v>
      </c>
      <c r="AD34" s="8" t="s">
        <v>641</v>
      </c>
      <c r="AE34" s="12"/>
      <c r="AI34"/>
    </row>
    <row r="35" spans="1:37" s="9" customFormat="1" x14ac:dyDescent="0.2">
      <c r="A35" s="7">
        <f t="shared" si="0"/>
        <v>32</v>
      </c>
      <c r="B35" s="8" t="s">
        <v>642</v>
      </c>
      <c r="C35" s="8" t="s">
        <v>643</v>
      </c>
      <c r="D35" s="8"/>
      <c r="E35" s="7">
        <v>1985</v>
      </c>
      <c r="F35" s="7"/>
      <c r="G35" s="8" t="s">
        <v>644</v>
      </c>
      <c r="H35" s="8"/>
      <c r="I35" s="8" t="s">
        <v>645</v>
      </c>
      <c r="J35" s="7" t="s">
        <v>441</v>
      </c>
      <c r="K35" s="7" t="s">
        <v>558</v>
      </c>
      <c r="L35" s="7"/>
      <c r="M35" s="7" t="s">
        <v>559</v>
      </c>
      <c r="N35" s="7" t="s">
        <v>578</v>
      </c>
      <c r="O35" s="7">
        <v>45</v>
      </c>
      <c r="P35" s="7">
        <v>320</v>
      </c>
      <c r="Q35" s="7">
        <v>726</v>
      </c>
      <c r="R35" s="7">
        <v>63800</v>
      </c>
      <c r="S35" s="7">
        <v>14125</v>
      </c>
      <c r="T35" s="7" t="s">
        <v>495</v>
      </c>
      <c r="U35" s="7"/>
      <c r="V35" s="7"/>
      <c r="Y35" s="7">
        <v>1071</v>
      </c>
      <c r="Z35" s="7">
        <v>21500</v>
      </c>
      <c r="AA35" s="7" t="s">
        <v>496</v>
      </c>
      <c r="AB35" s="8" t="s">
        <v>497</v>
      </c>
      <c r="AC35" s="8" t="s">
        <v>646</v>
      </c>
      <c r="AD35" s="8" t="s">
        <v>647</v>
      </c>
      <c r="AE35" s="12"/>
      <c r="AI35"/>
      <c r="AK35" s="9">
        <v>5</v>
      </c>
    </row>
    <row r="36" spans="1:37" s="9" customFormat="1" x14ac:dyDescent="0.2">
      <c r="A36" s="7">
        <f t="shared" si="0"/>
        <v>33</v>
      </c>
      <c r="B36" s="8" t="s">
        <v>648</v>
      </c>
      <c r="C36" s="8" t="s">
        <v>649</v>
      </c>
      <c r="D36" s="8"/>
      <c r="E36" s="7">
        <v>1986</v>
      </c>
      <c r="F36" s="7"/>
      <c r="G36" s="8" t="s">
        <v>650</v>
      </c>
      <c r="H36" s="8"/>
      <c r="I36" s="8" t="s">
        <v>651</v>
      </c>
      <c r="J36" s="7" t="s">
        <v>441</v>
      </c>
      <c r="K36" s="7" t="s">
        <v>509</v>
      </c>
      <c r="L36" s="7"/>
      <c r="M36" s="7" t="s">
        <v>525</v>
      </c>
      <c r="N36" s="7" t="s">
        <v>495</v>
      </c>
      <c r="O36" s="7">
        <v>17</v>
      </c>
      <c r="P36" s="7">
        <v>244</v>
      </c>
      <c r="Q36" s="7">
        <v>114</v>
      </c>
      <c r="R36" s="7">
        <v>4150</v>
      </c>
      <c r="S36" s="7">
        <v>841</v>
      </c>
      <c r="T36" s="7" t="s">
        <v>495</v>
      </c>
      <c r="U36" s="7"/>
      <c r="V36" s="7"/>
      <c r="Y36" s="7"/>
      <c r="Z36" s="7">
        <v>250</v>
      </c>
      <c r="AA36" s="7" t="s">
        <v>496</v>
      </c>
      <c r="AB36" s="8" t="s">
        <v>652</v>
      </c>
      <c r="AC36" s="8" t="s">
        <v>653</v>
      </c>
      <c r="AD36" s="8" t="s">
        <v>654</v>
      </c>
      <c r="AE36" s="12"/>
      <c r="AI36"/>
    </row>
    <row r="37" spans="1:37" s="9" customFormat="1" x14ac:dyDescent="0.2">
      <c r="A37" s="7">
        <f t="shared" si="0"/>
        <v>34</v>
      </c>
      <c r="B37" s="8" t="s">
        <v>655</v>
      </c>
      <c r="E37" s="7">
        <v>1986</v>
      </c>
      <c r="F37" s="7"/>
      <c r="G37" s="8" t="s">
        <v>656</v>
      </c>
      <c r="H37" s="8"/>
      <c r="I37" s="8" t="s">
        <v>657</v>
      </c>
      <c r="J37" s="7" t="s">
        <v>441</v>
      </c>
      <c r="K37" s="7" t="s">
        <v>509</v>
      </c>
      <c r="L37" s="7"/>
      <c r="M37" s="7" t="s">
        <v>525</v>
      </c>
      <c r="N37" s="7" t="s">
        <v>495</v>
      </c>
      <c r="O37" s="7">
        <v>13</v>
      </c>
      <c r="P37" s="7">
        <v>60</v>
      </c>
      <c r="Q37" s="7">
        <v>47</v>
      </c>
      <c r="R37" s="7">
        <v>2300</v>
      </c>
      <c r="S37" s="7">
        <v>575</v>
      </c>
      <c r="T37" s="7" t="s">
        <v>495</v>
      </c>
      <c r="U37" s="7"/>
      <c r="V37" s="7"/>
      <c r="Y37" s="7"/>
      <c r="Z37" s="7">
        <v>18</v>
      </c>
      <c r="AA37" s="7" t="s">
        <v>496</v>
      </c>
      <c r="AB37" s="8" t="s">
        <v>658</v>
      </c>
      <c r="AC37" s="8" t="s">
        <v>659</v>
      </c>
      <c r="AE37" s="12"/>
      <c r="AI37"/>
    </row>
    <row r="38" spans="1:37" s="9" customFormat="1" x14ac:dyDescent="0.2">
      <c r="A38" s="7">
        <f t="shared" si="0"/>
        <v>35</v>
      </c>
      <c r="B38" s="8" t="s">
        <v>660</v>
      </c>
      <c r="E38" s="7">
        <v>1987</v>
      </c>
      <c r="F38" s="7"/>
      <c r="G38" s="8" t="s">
        <v>661</v>
      </c>
      <c r="H38" s="8"/>
      <c r="I38" s="8" t="s">
        <v>657</v>
      </c>
      <c r="J38" s="7" t="s">
        <v>441</v>
      </c>
      <c r="K38" s="7" t="s">
        <v>509</v>
      </c>
      <c r="L38" s="7"/>
      <c r="M38" s="7" t="s">
        <v>525</v>
      </c>
      <c r="N38" s="7" t="s">
        <v>578</v>
      </c>
      <c r="O38" s="7">
        <v>15</v>
      </c>
      <c r="P38" s="7">
        <v>40</v>
      </c>
      <c r="Q38" s="7"/>
      <c r="R38" s="7">
        <v>340</v>
      </c>
      <c r="S38" s="7"/>
      <c r="T38" s="7" t="s">
        <v>495</v>
      </c>
      <c r="U38" s="7"/>
      <c r="V38" s="7"/>
      <c r="Y38" s="7"/>
      <c r="Z38" s="7"/>
      <c r="AA38" s="7" t="s">
        <v>496</v>
      </c>
      <c r="AB38" s="8" t="s">
        <v>662</v>
      </c>
      <c r="AC38" s="8" t="s">
        <v>663</v>
      </c>
      <c r="AD38" s="8" t="s">
        <v>663</v>
      </c>
      <c r="AE38" s="12"/>
      <c r="AI38"/>
    </row>
    <row r="39" spans="1:37" s="9" customFormat="1" x14ac:dyDescent="0.2">
      <c r="A39" s="7">
        <f t="shared" si="0"/>
        <v>36</v>
      </c>
      <c r="B39" s="8" t="s">
        <v>664</v>
      </c>
      <c r="E39" s="7">
        <v>1988</v>
      </c>
      <c r="F39" s="7"/>
      <c r="G39" s="8" t="s">
        <v>665</v>
      </c>
      <c r="H39" s="8"/>
      <c r="I39" s="8" t="s">
        <v>651</v>
      </c>
      <c r="J39" s="7" t="s">
        <v>441</v>
      </c>
      <c r="K39" s="7" t="s">
        <v>509</v>
      </c>
      <c r="L39" s="7"/>
      <c r="M39" s="7" t="s">
        <v>525</v>
      </c>
      <c r="N39" s="7" t="s">
        <v>495</v>
      </c>
      <c r="O39" s="7">
        <v>24</v>
      </c>
      <c r="P39" s="7">
        <v>400</v>
      </c>
      <c r="Q39" s="7">
        <v>320</v>
      </c>
      <c r="R39" s="7">
        <v>3960</v>
      </c>
      <c r="S39" s="7">
        <v>350</v>
      </c>
      <c r="T39" s="7" t="s">
        <v>495</v>
      </c>
      <c r="U39" s="7"/>
      <c r="V39" s="7"/>
      <c r="Y39" s="7"/>
      <c r="Z39" s="7">
        <v>18</v>
      </c>
      <c r="AA39" s="7" t="s">
        <v>496</v>
      </c>
      <c r="AB39" s="8" t="s">
        <v>666</v>
      </c>
      <c r="AC39" s="8" t="s">
        <v>667</v>
      </c>
      <c r="AE39" s="12"/>
      <c r="AI39"/>
    </row>
    <row r="40" spans="1:37" s="9" customFormat="1" x14ac:dyDescent="0.2">
      <c r="A40" s="7">
        <f t="shared" si="0"/>
        <v>37</v>
      </c>
      <c r="B40" s="8" t="s">
        <v>668</v>
      </c>
      <c r="C40" s="8" t="s">
        <v>669</v>
      </c>
      <c r="D40" s="8"/>
      <c r="E40" s="7">
        <v>1989</v>
      </c>
      <c r="F40" s="7"/>
      <c r="G40" s="8" t="s">
        <v>670</v>
      </c>
      <c r="H40" s="8"/>
      <c r="I40" s="8" t="s">
        <v>651</v>
      </c>
      <c r="J40" s="7" t="s">
        <v>441</v>
      </c>
      <c r="K40" s="7" t="s">
        <v>509</v>
      </c>
      <c r="L40" s="7"/>
      <c r="M40" s="7" t="s">
        <v>525</v>
      </c>
      <c r="N40" s="7" t="s">
        <v>495</v>
      </c>
      <c r="O40" s="7">
        <v>17</v>
      </c>
      <c r="P40" s="7">
        <v>226</v>
      </c>
      <c r="Q40" s="7">
        <v>148</v>
      </c>
      <c r="R40" s="7">
        <v>2970</v>
      </c>
      <c r="S40" s="7">
        <v>484</v>
      </c>
      <c r="T40" s="7" t="s">
        <v>495</v>
      </c>
      <c r="U40" s="7"/>
      <c r="V40" s="7"/>
      <c r="Y40" s="7"/>
      <c r="Z40" s="7">
        <v>89</v>
      </c>
      <c r="AA40" s="7" t="s">
        <v>496</v>
      </c>
      <c r="AB40" s="8" t="s">
        <v>671</v>
      </c>
      <c r="AC40" s="8" t="s">
        <v>672</v>
      </c>
      <c r="AD40" s="8" t="s">
        <v>673</v>
      </c>
      <c r="AE40" s="12"/>
      <c r="AI40"/>
    </row>
    <row r="41" spans="1:37" s="9" customFormat="1" x14ac:dyDescent="0.2">
      <c r="A41" s="7">
        <f t="shared" si="0"/>
        <v>38</v>
      </c>
      <c r="B41" s="8" t="s">
        <v>674</v>
      </c>
      <c r="E41" s="7">
        <v>1990</v>
      </c>
      <c r="F41" s="7"/>
      <c r="G41" s="8" t="s">
        <v>675</v>
      </c>
      <c r="H41" s="8"/>
      <c r="I41" s="8" t="s">
        <v>528</v>
      </c>
      <c r="J41" s="7" t="s">
        <v>441</v>
      </c>
      <c r="K41" s="7" t="s">
        <v>509</v>
      </c>
      <c r="L41" s="7"/>
      <c r="M41" s="7" t="s">
        <v>525</v>
      </c>
      <c r="N41" s="7" t="s">
        <v>495</v>
      </c>
      <c r="O41" s="7">
        <v>37</v>
      </c>
      <c r="P41" s="7">
        <v>470</v>
      </c>
      <c r="Q41" s="7">
        <v>650</v>
      </c>
      <c r="R41" s="7">
        <v>71660</v>
      </c>
      <c r="S41" s="7">
        <v>9430</v>
      </c>
      <c r="T41" s="7" t="s">
        <v>495</v>
      </c>
      <c r="U41" s="7"/>
      <c r="V41" s="7"/>
      <c r="Y41" s="7">
        <v>321</v>
      </c>
      <c r="Z41" s="7">
        <v>2300</v>
      </c>
      <c r="AA41" s="7" t="s">
        <v>496</v>
      </c>
      <c r="AB41" s="8" t="s">
        <v>497</v>
      </c>
      <c r="AC41" s="8" t="s">
        <v>646</v>
      </c>
      <c r="AD41" s="8" t="s">
        <v>676</v>
      </c>
      <c r="AE41" s="12"/>
      <c r="AI41"/>
      <c r="AK41" s="9">
        <v>4</v>
      </c>
    </row>
    <row r="42" spans="1:37" s="9" customFormat="1" x14ac:dyDescent="0.2">
      <c r="A42" s="7">
        <f t="shared" si="0"/>
        <v>39</v>
      </c>
      <c r="B42" s="8" t="s">
        <v>677</v>
      </c>
      <c r="E42" s="7">
        <v>1990</v>
      </c>
      <c r="F42" s="7"/>
      <c r="G42" s="8" t="s">
        <v>678</v>
      </c>
      <c r="H42" s="8"/>
      <c r="I42" s="8" t="s">
        <v>679</v>
      </c>
      <c r="J42" s="7" t="s">
        <v>441</v>
      </c>
      <c r="K42" s="7" t="s">
        <v>509</v>
      </c>
      <c r="L42" s="7"/>
      <c r="M42" s="7" t="s">
        <v>525</v>
      </c>
      <c r="N42" s="7" t="s">
        <v>495</v>
      </c>
      <c r="O42" s="7">
        <v>16</v>
      </c>
      <c r="P42" s="7">
        <v>285</v>
      </c>
      <c r="Q42" s="7">
        <v>59</v>
      </c>
      <c r="R42" s="7">
        <v>1189</v>
      </c>
      <c r="S42" s="7">
        <v>507</v>
      </c>
      <c r="T42" s="7" t="s">
        <v>495</v>
      </c>
      <c r="U42" s="7"/>
      <c r="V42" s="7"/>
      <c r="Y42" s="7">
        <v>30</v>
      </c>
      <c r="Z42" s="7">
        <v>64</v>
      </c>
      <c r="AA42" s="7" t="s">
        <v>496</v>
      </c>
      <c r="AB42" s="8" t="s">
        <v>497</v>
      </c>
      <c r="AC42" s="8" t="s">
        <v>680</v>
      </c>
      <c r="AD42" s="8" t="s">
        <v>681</v>
      </c>
      <c r="AE42" s="12"/>
      <c r="AI42"/>
    </row>
    <row r="43" spans="1:37" s="9" customFormat="1" x14ac:dyDescent="0.2">
      <c r="A43" s="7">
        <f t="shared" si="0"/>
        <v>40</v>
      </c>
      <c r="B43" s="8" t="s">
        <v>682</v>
      </c>
      <c r="E43" s="7">
        <v>1991</v>
      </c>
      <c r="F43" s="7"/>
      <c r="G43" s="8" t="s">
        <v>491</v>
      </c>
      <c r="H43" s="8"/>
      <c r="I43" s="8" t="s">
        <v>516</v>
      </c>
      <c r="J43" s="7" t="s">
        <v>441</v>
      </c>
      <c r="K43" s="7" t="s">
        <v>493</v>
      </c>
      <c r="L43" s="7"/>
      <c r="M43" s="7"/>
      <c r="N43" s="7" t="s">
        <v>578</v>
      </c>
      <c r="O43" s="7">
        <v>52</v>
      </c>
      <c r="P43" s="7">
        <v>285</v>
      </c>
      <c r="Q43" s="7">
        <v>135</v>
      </c>
      <c r="R43" s="7">
        <v>9463</v>
      </c>
      <c r="S43" s="7">
        <v>773</v>
      </c>
      <c r="T43" s="7" t="s">
        <v>495</v>
      </c>
      <c r="U43" s="7"/>
      <c r="V43" s="7"/>
      <c r="Y43" s="7">
        <v>37</v>
      </c>
      <c r="Z43" s="7">
        <v>600</v>
      </c>
      <c r="AA43" s="7" t="s">
        <v>496</v>
      </c>
      <c r="AB43" s="8" t="s">
        <v>497</v>
      </c>
      <c r="AC43" s="8" t="s">
        <v>646</v>
      </c>
      <c r="AD43" s="8" t="s">
        <v>673</v>
      </c>
      <c r="AE43" s="12"/>
      <c r="AI43"/>
    </row>
    <row r="44" spans="1:37" s="9" customFormat="1" x14ac:dyDescent="0.2">
      <c r="A44" s="7">
        <f t="shared" si="0"/>
        <v>41</v>
      </c>
      <c r="B44" s="8" t="s">
        <v>683</v>
      </c>
      <c r="E44" s="7">
        <v>1992</v>
      </c>
      <c r="F44" s="7"/>
      <c r="G44" s="8" t="s">
        <v>684</v>
      </c>
      <c r="H44" s="8"/>
      <c r="I44" s="8" t="s">
        <v>595</v>
      </c>
      <c r="J44" s="7" t="s">
        <v>441</v>
      </c>
      <c r="K44" s="7" t="s">
        <v>493</v>
      </c>
      <c r="L44" s="7"/>
      <c r="M44" s="7"/>
      <c r="N44" s="7" t="s">
        <v>578</v>
      </c>
      <c r="O44" s="7">
        <v>17</v>
      </c>
      <c r="P44" s="7">
        <v>165</v>
      </c>
      <c r="Q44" s="7">
        <v>11</v>
      </c>
      <c r="R44" s="7">
        <v>180</v>
      </c>
      <c r="S44" s="7">
        <v>64</v>
      </c>
      <c r="T44" s="7" t="s">
        <v>495</v>
      </c>
      <c r="U44" s="7"/>
      <c r="V44" s="7"/>
      <c r="Y44" s="7">
        <v>39</v>
      </c>
      <c r="Z44" s="7">
        <v>300</v>
      </c>
      <c r="AA44" s="7" t="s">
        <v>496</v>
      </c>
      <c r="AB44" s="8" t="s">
        <v>497</v>
      </c>
      <c r="AC44" s="8" t="s">
        <v>646</v>
      </c>
      <c r="AD44" s="8" t="s">
        <v>646</v>
      </c>
      <c r="AE44" s="12"/>
      <c r="AI44"/>
    </row>
    <row r="45" spans="1:37" s="9" customFormat="1" x14ac:dyDescent="0.2">
      <c r="A45" s="7">
        <f t="shared" si="0"/>
        <v>42</v>
      </c>
      <c r="B45" s="8" t="s">
        <v>685</v>
      </c>
      <c r="E45" s="7">
        <v>1994</v>
      </c>
      <c r="F45" s="7"/>
      <c r="G45" s="8" t="s">
        <v>686</v>
      </c>
      <c r="H45" s="8"/>
      <c r="I45" s="8" t="s">
        <v>687</v>
      </c>
      <c r="J45" s="7" t="s">
        <v>441</v>
      </c>
      <c r="K45" s="7" t="s">
        <v>558</v>
      </c>
      <c r="L45" s="7"/>
      <c r="M45" s="7" t="s">
        <v>559</v>
      </c>
      <c r="N45" s="7" t="s">
        <v>578</v>
      </c>
      <c r="O45" s="7">
        <v>23</v>
      </c>
      <c r="P45" s="7">
        <v>208</v>
      </c>
      <c r="Q45" s="7">
        <v>116</v>
      </c>
      <c r="R45" s="7">
        <v>6500</v>
      </c>
      <c r="S45" s="7">
        <v>1300</v>
      </c>
      <c r="T45" s="7" t="s">
        <v>495</v>
      </c>
      <c r="U45" s="7"/>
      <c r="V45" s="7"/>
      <c r="Y45" s="7"/>
      <c r="Z45" s="7">
        <v>64</v>
      </c>
      <c r="AA45" s="7" t="s">
        <v>496</v>
      </c>
      <c r="AB45" s="8" t="s">
        <v>688</v>
      </c>
      <c r="AC45" s="8" t="s">
        <v>672</v>
      </c>
      <c r="AE45" s="12"/>
      <c r="AI45"/>
    </row>
    <row r="46" spans="1:37" s="9" customFormat="1" x14ac:dyDescent="0.2">
      <c r="A46" s="7">
        <f t="shared" si="0"/>
        <v>43</v>
      </c>
      <c r="B46" s="8" t="s">
        <v>689</v>
      </c>
      <c r="E46" s="7">
        <v>1994</v>
      </c>
      <c r="F46" s="7"/>
      <c r="G46" s="8" t="s">
        <v>690</v>
      </c>
      <c r="H46" s="8"/>
      <c r="I46" s="8" t="s">
        <v>595</v>
      </c>
      <c r="J46" s="7" t="s">
        <v>441</v>
      </c>
      <c r="K46" s="7" t="s">
        <v>558</v>
      </c>
      <c r="L46" s="7"/>
      <c r="M46" s="7" t="s">
        <v>559</v>
      </c>
      <c r="N46" s="7" t="s">
        <v>511</v>
      </c>
      <c r="O46" s="7">
        <v>64</v>
      </c>
      <c r="P46" s="7">
        <v>1200</v>
      </c>
      <c r="Q46" s="7">
        <v>2397</v>
      </c>
      <c r="R46" s="7">
        <v>75000</v>
      </c>
      <c r="S46" s="7">
        <v>5100</v>
      </c>
      <c r="T46" s="7" t="s">
        <v>495</v>
      </c>
      <c r="U46" s="7"/>
      <c r="V46" s="7"/>
      <c r="Y46" s="7">
        <v>153</v>
      </c>
      <c r="Z46" s="7">
        <v>1289</v>
      </c>
      <c r="AA46" s="7" t="s">
        <v>496</v>
      </c>
      <c r="AB46" s="8" t="s">
        <v>497</v>
      </c>
      <c r="AC46" s="8" t="s">
        <v>646</v>
      </c>
      <c r="AD46" s="8" t="s">
        <v>691</v>
      </c>
      <c r="AE46" s="12"/>
      <c r="AI46"/>
    </row>
    <row r="47" spans="1:37" s="9" customFormat="1" x14ac:dyDescent="0.2">
      <c r="A47" s="7">
        <f t="shared" si="0"/>
        <v>44</v>
      </c>
      <c r="B47" s="8" t="s">
        <v>692</v>
      </c>
      <c r="E47" s="7">
        <v>1994</v>
      </c>
      <c r="F47" s="7"/>
      <c r="G47" s="8" t="s">
        <v>693</v>
      </c>
      <c r="H47" s="8"/>
      <c r="I47" s="8" t="s">
        <v>694</v>
      </c>
      <c r="J47" s="7" t="s">
        <v>441</v>
      </c>
      <c r="K47" s="7" t="s">
        <v>509</v>
      </c>
      <c r="L47" s="7"/>
      <c r="M47" s="7" t="s">
        <v>525</v>
      </c>
      <c r="N47" s="7" t="s">
        <v>511</v>
      </c>
      <c r="O47" s="7">
        <v>22</v>
      </c>
      <c r="P47" s="7">
        <v>185</v>
      </c>
      <c r="Q47" s="7">
        <v>78</v>
      </c>
      <c r="R47" s="7">
        <v>1500</v>
      </c>
      <c r="S47" s="7">
        <v>275</v>
      </c>
      <c r="T47" s="7" t="s">
        <v>495</v>
      </c>
      <c r="U47" s="7"/>
      <c r="V47" s="7"/>
      <c r="Y47" s="7">
        <v>4</v>
      </c>
      <c r="Z47" s="7">
        <v>20</v>
      </c>
      <c r="AA47" s="7" t="s">
        <v>496</v>
      </c>
      <c r="AB47" s="8" t="s">
        <v>497</v>
      </c>
      <c r="AC47" s="8" t="s">
        <v>646</v>
      </c>
      <c r="AD47" s="8" t="s">
        <v>646</v>
      </c>
      <c r="AE47" s="12"/>
      <c r="AI47"/>
    </row>
    <row r="48" spans="1:37" s="9" customFormat="1" ht="48" x14ac:dyDescent="0.2">
      <c r="A48" s="7">
        <f t="shared" si="0"/>
        <v>45</v>
      </c>
      <c r="B48" s="8" t="s">
        <v>695</v>
      </c>
      <c r="C48" s="8" t="s">
        <v>696</v>
      </c>
      <c r="D48" s="8"/>
      <c r="E48" s="7">
        <v>1995</v>
      </c>
      <c r="F48" s="7"/>
      <c r="G48" s="8" t="s">
        <v>697</v>
      </c>
      <c r="H48" s="8"/>
      <c r="I48" s="8" t="s">
        <v>695</v>
      </c>
      <c r="J48" s="7" t="s">
        <v>441</v>
      </c>
      <c r="K48" s="7" t="s">
        <v>509</v>
      </c>
      <c r="L48" s="7" t="s">
        <v>494</v>
      </c>
      <c r="M48" s="7" t="s">
        <v>525</v>
      </c>
      <c r="N48" s="7" t="s">
        <v>495</v>
      </c>
      <c r="O48" s="7">
        <v>18</v>
      </c>
      <c r="P48" s="7">
        <v>190</v>
      </c>
      <c r="Q48" s="7">
        <v>155</v>
      </c>
      <c r="R48" s="7">
        <v>1600</v>
      </c>
      <c r="S48" s="7">
        <v>264</v>
      </c>
      <c r="T48" s="7" t="s">
        <v>495</v>
      </c>
      <c r="U48" s="7"/>
      <c r="V48" s="7"/>
      <c r="Y48" s="7">
        <v>11</v>
      </c>
      <c r="Z48" s="7">
        <v>40</v>
      </c>
      <c r="AA48" s="7" t="s">
        <v>496</v>
      </c>
      <c r="AB48" s="8" t="s">
        <v>497</v>
      </c>
      <c r="AC48" s="8" t="s">
        <v>646</v>
      </c>
      <c r="AD48" s="8" t="s">
        <v>646</v>
      </c>
      <c r="AE48" s="12" t="s">
        <v>698</v>
      </c>
      <c r="AI48"/>
    </row>
    <row r="49" spans="1:37" s="9" customFormat="1" ht="24" x14ac:dyDescent="0.2">
      <c r="A49" s="7">
        <f t="shared" si="0"/>
        <v>46</v>
      </c>
      <c r="B49" s="9" t="s">
        <v>699</v>
      </c>
      <c r="E49" s="7">
        <v>1998</v>
      </c>
      <c r="F49" s="7"/>
      <c r="G49" s="9" t="s">
        <v>594</v>
      </c>
      <c r="I49" s="9" t="s">
        <v>595</v>
      </c>
      <c r="J49" s="7" t="s">
        <v>441</v>
      </c>
      <c r="K49" s="7" t="s">
        <v>493</v>
      </c>
      <c r="L49" s="7"/>
      <c r="M49" s="7"/>
      <c r="N49" s="7" t="s">
        <v>578</v>
      </c>
      <c r="O49" s="7">
        <v>16</v>
      </c>
      <c r="P49" s="7">
        <v>51.5</v>
      </c>
      <c r="Q49" s="7">
        <v>3</v>
      </c>
      <c r="R49" s="7">
        <v>76</v>
      </c>
      <c r="S49" s="7">
        <v>23</v>
      </c>
      <c r="T49" s="7" t="s">
        <v>495</v>
      </c>
      <c r="U49" s="7"/>
      <c r="V49" s="7"/>
      <c r="Y49" s="7">
        <f>38+Y24</f>
        <v>349</v>
      </c>
      <c r="Z49" s="7">
        <v>375</v>
      </c>
      <c r="AA49" s="7" t="s">
        <v>496</v>
      </c>
      <c r="AB49" s="8" t="s">
        <v>497</v>
      </c>
      <c r="AC49" s="9" t="s">
        <v>700</v>
      </c>
      <c r="AD49" s="9" t="s">
        <v>701</v>
      </c>
      <c r="AE49" s="12" t="s">
        <v>702</v>
      </c>
      <c r="AI49"/>
    </row>
    <row r="50" spans="1:37" s="9" customFormat="1" ht="12" x14ac:dyDescent="0.2">
      <c r="A50" s="7">
        <f t="shared" si="0"/>
        <v>47</v>
      </c>
      <c r="B50" s="9" t="s">
        <v>703</v>
      </c>
      <c r="E50" s="7">
        <v>2000</v>
      </c>
      <c r="F50" s="7"/>
      <c r="G50" s="9" t="s">
        <v>704</v>
      </c>
      <c r="I50" s="9" t="s">
        <v>705</v>
      </c>
      <c r="J50" s="7" t="s">
        <v>441</v>
      </c>
      <c r="K50" s="7" t="s">
        <v>509</v>
      </c>
      <c r="L50" s="7"/>
      <c r="M50" s="7" t="s">
        <v>525</v>
      </c>
      <c r="N50" s="7" t="s">
        <v>495</v>
      </c>
      <c r="O50" s="7">
        <v>30</v>
      </c>
      <c r="P50" s="7">
        <v>300</v>
      </c>
      <c r="Q50" s="13">
        <v>300</v>
      </c>
      <c r="R50" s="7">
        <v>1750</v>
      </c>
      <c r="S50" s="7">
        <v>245</v>
      </c>
      <c r="T50" s="7" t="s">
        <v>512</v>
      </c>
      <c r="U50" s="7"/>
      <c r="V50" s="7"/>
      <c r="Y50" s="7"/>
      <c r="Z50" s="7">
        <v>25</v>
      </c>
      <c r="AA50" s="7" t="s">
        <v>496</v>
      </c>
      <c r="AB50" s="9" t="s">
        <v>706</v>
      </c>
      <c r="AC50" s="8" t="s">
        <v>672</v>
      </c>
      <c r="AD50" s="9" t="s">
        <v>707</v>
      </c>
      <c r="AE50" s="12"/>
    </row>
    <row r="51" spans="1:37" s="9" customFormat="1" ht="12" x14ac:dyDescent="0.2">
      <c r="A51" s="7">
        <f t="shared" si="0"/>
        <v>48</v>
      </c>
      <c r="B51" s="9" t="s">
        <v>708</v>
      </c>
      <c r="C51" s="9" t="s">
        <v>709</v>
      </c>
      <c r="E51" s="7">
        <v>2001</v>
      </c>
      <c r="F51" s="7"/>
      <c r="G51" s="9" t="s">
        <v>710</v>
      </c>
      <c r="I51" s="9" t="s">
        <v>617</v>
      </c>
      <c r="J51" s="7" t="s">
        <v>441</v>
      </c>
      <c r="K51" s="7" t="s">
        <v>509</v>
      </c>
      <c r="L51" s="7"/>
      <c r="M51" s="7" t="s">
        <v>525</v>
      </c>
      <c r="N51" s="7" t="s">
        <v>495</v>
      </c>
      <c r="O51" s="7">
        <v>19</v>
      </c>
      <c r="P51" s="7">
        <v>230</v>
      </c>
      <c r="Q51" s="7">
        <v>61</v>
      </c>
      <c r="R51" s="7">
        <v>424</v>
      </c>
      <c r="S51" s="7">
        <v>95</v>
      </c>
      <c r="T51" s="7" t="s">
        <v>618</v>
      </c>
      <c r="U51" s="7"/>
      <c r="V51" s="7"/>
      <c r="Y51" s="7"/>
      <c r="Z51" s="7">
        <v>5</v>
      </c>
      <c r="AA51" s="7" t="s">
        <v>496</v>
      </c>
      <c r="AB51" s="8" t="s">
        <v>497</v>
      </c>
      <c r="AC51" s="8" t="s">
        <v>672</v>
      </c>
      <c r="AD51" s="9" t="s">
        <v>711</v>
      </c>
      <c r="AE51" s="12"/>
    </row>
    <row r="52" spans="1:37" s="9" customFormat="1" x14ac:dyDescent="0.2">
      <c r="A52" s="7">
        <f t="shared" si="0"/>
        <v>49</v>
      </c>
      <c r="B52" s="9" t="s">
        <v>712</v>
      </c>
      <c r="E52" s="7">
        <v>2002</v>
      </c>
      <c r="F52" s="7"/>
      <c r="G52" s="9" t="s">
        <v>507</v>
      </c>
      <c r="I52" s="9" t="s">
        <v>508</v>
      </c>
      <c r="J52" s="7" t="s">
        <v>441</v>
      </c>
      <c r="K52" s="7" t="s">
        <v>558</v>
      </c>
      <c r="L52" s="7"/>
      <c r="M52" s="7" t="s">
        <v>525</v>
      </c>
      <c r="N52" s="7" t="s">
        <v>578</v>
      </c>
      <c r="O52" s="7">
        <v>45</v>
      </c>
      <c r="P52" s="7">
        <v>800</v>
      </c>
      <c r="Q52" s="7">
        <v>1000</v>
      </c>
      <c r="R52" s="7">
        <v>59000</v>
      </c>
      <c r="S52" s="7">
        <v>5800</v>
      </c>
      <c r="T52" s="7" t="s">
        <v>512</v>
      </c>
      <c r="U52" s="7"/>
      <c r="V52" s="7"/>
      <c r="Y52" s="7">
        <v>374</v>
      </c>
      <c r="Z52" s="7">
        <v>1320</v>
      </c>
      <c r="AA52" s="7" t="s">
        <v>496</v>
      </c>
      <c r="AB52" s="8" t="s">
        <v>497</v>
      </c>
      <c r="AC52" s="9" t="s">
        <v>700</v>
      </c>
      <c r="AD52" s="9" t="s">
        <v>713</v>
      </c>
      <c r="AE52" s="12" t="s">
        <v>714</v>
      </c>
      <c r="AI52">
        <v>59</v>
      </c>
      <c r="AK52" s="9">
        <v>50</v>
      </c>
    </row>
    <row r="53" spans="1:37" s="9" customFormat="1" ht="12" x14ac:dyDescent="0.2">
      <c r="A53" s="7">
        <f t="shared" si="0"/>
        <v>50</v>
      </c>
      <c r="B53" s="9" t="s">
        <v>715</v>
      </c>
      <c r="E53" s="7">
        <v>2003</v>
      </c>
      <c r="F53" s="7"/>
      <c r="G53" s="9" t="s">
        <v>716</v>
      </c>
      <c r="I53" s="9" t="s">
        <v>535</v>
      </c>
      <c r="J53" s="7" t="s">
        <v>441</v>
      </c>
      <c r="K53" s="7" t="s">
        <v>493</v>
      </c>
      <c r="L53" s="7"/>
      <c r="M53" s="7"/>
      <c r="N53" s="7" t="s">
        <v>578</v>
      </c>
      <c r="O53" s="7">
        <v>22</v>
      </c>
      <c r="P53" s="7">
        <v>187</v>
      </c>
      <c r="Q53" s="7">
        <v>17100</v>
      </c>
      <c r="R53" s="7">
        <v>305</v>
      </c>
      <c r="S53" s="7">
        <v>53</v>
      </c>
      <c r="T53" s="7" t="s">
        <v>495</v>
      </c>
      <c r="U53" s="7"/>
      <c r="V53" s="7"/>
      <c r="Y53" s="7">
        <f>12+Y11</f>
        <v>77</v>
      </c>
      <c r="Z53" s="7">
        <v>460</v>
      </c>
      <c r="AA53" s="7" t="s">
        <v>496</v>
      </c>
      <c r="AB53" s="9" t="s">
        <v>497</v>
      </c>
      <c r="AC53" s="9" t="s">
        <v>717</v>
      </c>
      <c r="AD53" s="9" t="s">
        <v>718</v>
      </c>
      <c r="AE53" s="12"/>
    </row>
    <row r="54" spans="1:37" s="9" customFormat="1" ht="12" x14ac:dyDescent="0.2">
      <c r="A54" s="7">
        <f t="shared" si="0"/>
        <v>51</v>
      </c>
      <c r="B54" s="9" t="s">
        <v>719</v>
      </c>
      <c r="E54" s="7">
        <v>2003</v>
      </c>
      <c r="F54" s="7"/>
      <c r="G54" s="9" t="s">
        <v>507</v>
      </c>
      <c r="I54" s="9" t="s">
        <v>720</v>
      </c>
      <c r="J54" s="7" t="s">
        <v>441</v>
      </c>
      <c r="K54" s="7" t="s">
        <v>493</v>
      </c>
      <c r="L54" s="7"/>
      <c r="M54" s="7"/>
      <c r="N54" s="7" t="s">
        <v>578</v>
      </c>
      <c r="O54" s="7">
        <v>13</v>
      </c>
      <c r="P54" s="7">
        <v>130</v>
      </c>
      <c r="Q54" s="7">
        <v>7000</v>
      </c>
      <c r="R54" s="7">
        <v>95</v>
      </c>
      <c r="S54" s="7">
        <v>36</v>
      </c>
      <c r="T54" s="7" t="s">
        <v>512</v>
      </c>
      <c r="U54" s="7"/>
      <c r="V54" s="7"/>
      <c r="Y54" s="7">
        <v>47</v>
      </c>
      <c r="Z54" s="7">
        <v>480</v>
      </c>
      <c r="AA54" s="7" t="s">
        <v>496</v>
      </c>
      <c r="AB54" s="9" t="s">
        <v>497</v>
      </c>
      <c r="AC54" s="9" t="s">
        <v>721</v>
      </c>
      <c r="AD54" s="9" t="s">
        <v>722</v>
      </c>
      <c r="AE54" s="12"/>
    </row>
    <row r="55" spans="1:37" s="9" customFormat="1" ht="12" x14ac:dyDescent="0.2"/>
    <row r="56" spans="1:37" s="9" customFormat="1" ht="12" x14ac:dyDescent="0.2"/>
    <row r="60" spans="1:37" x14ac:dyDescent="0.2">
      <c r="AI60">
        <f>SUM(AI4:AI54)</f>
        <v>264</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9"/>
  <sheetViews>
    <sheetView tabSelected="1" workbookViewId="0">
      <pane xSplit="1" ySplit="3" topLeftCell="B64" activePane="bottomRight" state="frozen"/>
      <selection pane="topRight" activeCell="B1" sqref="B1"/>
      <selection pane="bottomLeft" activeCell="A4" sqref="A4"/>
      <selection pane="bottomRight" activeCell="AC123" sqref="AC123"/>
    </sheetView>
  </sheetViews>
  <sheetFormatPr defaultRowHeight="12.75" x14ac:dyDescent="0.2"/>
  <cols>
    <col min="1" max="2" width="6.5703125" customWidth="1"/>
    <col min="3" max="3" width="31.28515625" customWidth="1"/>
    <col min="4" max="4" width="20.85546875" customWidth="1"/>
    <col min="5" max="5" width="3.85546875" customWidth="1"/>
    <col min="6" max="6" width="5.7109375" style="39" customWidth="1"/>
    <col min="7" max="7" width="10.5703125" customWidth="1"/>
    <col min="8" max="8" width="22" style="40" customWidth="1"/>
    <col min="10" max="10" width="20" customWidth="1"/>
    <col min="11" max="11" width="7.140625" customWidth="1"/>
    <col min="12" max="12" width="5.42578125" customWidth="1"/>
    <col min="13" max="13" width="5.7109375" customWidth="1"/>
    <col min="14" max="14" width="9.7109375" customWidth="1"/>
    <col min="15" max="15" width="5.7109375" customWidth="1"/>
    <col min="16" max="16" width="9.7109375" customWidth="1"/>
    <col min="17" max="18" width="10" customWidth="1"/>
    <col min="19" max="19" width="11.7109375" customWidth="1"/>
    <col min="20" max="20" width="7.140625" customWidth="1"/>
    <col min="21" max="24" width="5.85546875" customWidth="1"/>
    <col min="25" max="25" width="6.7109375" customWidth="1"/>
    <col min="26" max="26" width="8.7109375" style="39" customWidth="1"/>
    <col min="27" max="27" width="10.85546875" customWidth="1"/>
    <col min="28" max="28" width="6" customWidth="1"/>
    <col min="29" max="29" width="38" customWidth="1"/>
    <col min="30" max="31" width="46.28515625" customWidth="1"/>
    <col min="32" max="32" width="46" customWidth="1"/>
    <col min="33" max="33" width="16.5703125" customWidth="1"/>
    <col min="34" max="34" width="9.140625" style="39"/>
    <col min="35" max="38" width="8.85546875" style="39" customWidth="1"/>
  </cols>
  <sheetData>
    <row r="1" spans="1:38" x14ac:dyDescent="0.2">
      <c r="A1" s="1" t="s">
        <v>494</v>
      </c>
      <c r="B1" s="1"/>
      <c r="C1" s="2" t="s">
        <v>442</v>
      </c>
      <c r="D1" s="2" t="s">
        <v>443</v>
      </c>
      <c r="E1" s="2"/>
      <c r="F1" s="1" t="s">
        <v>444</v>
      </c>
      <c r="G1" s="1" t="s">
        <v>445</v>
      </c>
      <c r="H1" s="1" t="s">
        <v>446</v>
      </c>
      <c r="I1" s="2"/>
      <c r="J1" s="4" t="s">
        <v>447</v>
      </c>
      <c r="K1" s="2" t="s">
        <v>448</v>
      </c>
      <c r="L1" s="1" t="s">
        <v>449</v>
      </c>
      <c r="M1" s="1" t="s">
        <v>449</v>
      </c>
      <c r="N1" s="1" t="s">
        <v>450</v>
      </c>
      <c r="O1" s="1" t="s">
        <v>451</v>
      </c>
      <c r="P1" s="1" t="s">
        <v>723</v>
      </c>
      <c r="Q1" s="1" t="s">
        <v>724</v>
      </c>
      <c r="R1" s="1" t="s">
        <v>454</v>
      </c>
      <c r="S1" s="1" t="s">
        <v>455</v>
      </c>
      <c r="T1" s="1" t="s">
        <v>456</v>
      </c>
      <c r="U1" s="1" t="s">
        <v>457</v>
      </c>
      <c r="V1" s="1" t="s">
        <v>457</v>
      </c>
      <c r="W1" s="1" t="s">
        <v>457</v>
      </c>
      <c r="X1" s="1" t="s">
        <v>457</v>
      </c>
      <c r="Y1" s="2"/>
      <c r="Z1" s="1" t="s">
        <v>458</v>
      </c>
      <c r="AA1" s="4" t="s">
        <v>725</v>
      </c>
      <c r="AB1" s="1" t="s">
        <v>460</v>
      </c>
      <c r="AC1" s="1" t="s">
        <v>461</v>
      </c>
      <c r="AD1" s="2" t="s">
        <v>462</v>
      </c>
      <c r="AE1" s="2" t="s">
        <v>463</v>
      </c>
      <c r="AF1" s="2" t="s">
        <v>464</v>
      </c>
      <c r="AG1" s="2" t="s">
        <v>465</v>
      </c>
      <c r="AH1" s="1" t="s">
        <v>466</v>
      </c>
      <c r="AI1" s="1" t="s">
        <v>467</v>
      </c>
      <c r="AJ1" s="1" t="s">
        <v>468</v>
      </c>
      <c r="AK1" s="1" t="s">
        <v>469</v>
      </c>
      <c r="AL1" s="1" t="s">
        <v>470</v>
      </c>
    </row>
    <row r="2" spans="1:38" x14ac:dyDescent="0.2">
      <c r="A2" s="2" t="s">
        <v>726</v>
      </c>
      <c r="B2" s="2"/>
      <c r="C2" s="2"/>
      <c r="D2" s="2"/>
      <c r="E2" s="2"/>
      <c r="F2" s="1"/>
      <c r="G2" s="1" t="s">
        <v>479</v>
      </c>
      <c r="H2" s="2"/>
      <c r="I2" s="2"/>
      <c r="J2" s="2"/>
      <c r="K2" s="2"/>
      <c r="L2" s="1" t="s">
        <v>460</v>
      </c>
      <c r="M2" s="1" t="s">
        <v>460</v>
      </c>
      <c r="N2" s="1" t="s">
        <v>480</v>
      </c>
      <c r="O2" s="1"/>
      <c r="P2" s="1"/>
      <c r="Q2" s="1"/>
      <c r="R2" s="1"/>
      <c r="S2" s="1" t="s">
        <v>471</v>
      </c>
      <c r="T2" s="1" t="s">
        <v>472</v>
      </c>
      <c r="U2" s="1"/>
      <c r="V2" s="1"/>
      <c r="W2" s="1"/>
      <c r="X2" s="1"/>
      <c r="Y2" s="2"/>
      <c r="Z2" s="1" t="s">
        <v>473</v>
      </c>
      <c r="AA2" s="2"/>
      <c r="AB2" s="1"/>
      <c r="AC2" s="1"/>
      <c r="AD2" s="2"/>
      <c r="AE2" s="2"/>
      <c r="AF2" s="2"/>
      <c r="AG2" s="2" t="s">
        <v>474</v>
      </c>
      <c r="AH2" s="1"/>
      <c r="AI2" s="1" t="s">
        <v>475</v>
      </c>
      <c r="AJ2" s="1" t="s">
        <v>472</v>
      </c>
      <c r="AK2" s="1" t="s">
        <v>476</v>
      </c>
      <c r="AL2" s="1" t="s">
        <v>477</v>
      </c>
    </row>
    <row r="3" spans="1:38" ht="14.25" x14ac:dyDescent="0.2">
      <c r="A3" s="6"/>
      <c r="B3" s="6"/>
      <c r="C3" s="6"/>
      <c r="D3" s="6"/>
      <c r="E3" s="6"/>
      <c r="F3" s="5"/>
      <c r="G3" s="5"/>
      <c r="H3" s="6"/>
      <c r="I3" s="6"/>
      <c r="J3" s="6"/>
      <c r="K3" s="6"/>
      <c r="L3" s="5">
        <v>1</v>
      </c>
      <c r="M3" s="5">
        <v>2</v>
      </c>
      <c r="N3" s="5"/>
      <c r="O3" s="5"/>
      <c r="P3" s="5" t="s">
        <v>727</v>
      </c>
      <c r="Q3" s="5" t="s">
        <v>727</v>
      </c>
      <c r="R3" s="5" t="s">
        <v>481</v>
      </c>
      <c r="S3" s="5" t="s">
        <v>481</v>
      </c>
      <c r="T3" s="5" t="s">
        <v>482</v>
      </c>
      <c r="U3" s="5">
        <v>1</v>
      </c>
      <c r="V3" s="5">
        <v>2</v>
      </c>
      <c r="W3" s="5">
        <v>3</v>
      </c>
      <c r="X3" s="5">
        <v>4</v>
      </c>
      <c r="Y3" s="6"/>
      <c r="Z3" s="5" t="s">
        <v>483</v>
      </c>
      <c r="AA3" s="5" t="s">
        <v>484</v>
      </c>
      <c r="AB3" s="5"/>
      <c r="AC3" s="5"/>
      <c r="AD3" s="6"/>
      <c r="AE3" s="6"/>
      <c r="AF3" s="6"/>
      <c r="AG3" s="6"/>
      <c r="AH3" s="5" t="s">
        <v>485</v>
      </c>
      <c r="AI3" s="5" t="s">
        <v>486</v>
      </c>
      <c r="AJ3" s="5" t="s">
        <v>483</v>
      </c>
      <c r="AK3" s="5" t="s">
        <v>487</v>
      </c>
      <c r="AL3" s="5" t="s">
        <v>488</v>
      </c>
    </row>
    <row r="4" spans="1:38" s="19" customFormat="1" ht="25.5" x14ac:dyDescent="0.2">
      <c r="A4" s="14">
        <v>1</v>
      </c>
      <c r="B4" s="14">
        <v>264</v>
      </c>
      <c r="C4" s="15" t="s">
        <v>728</v>
      </c>
      <c r="D4" s="15" t="s">
        <v>729</v>
      </c>
      <c r="E4" s="16"/>
      <c r="F4" s="14">
        <v>1866</v>
      </c>
      <c r="G4" s="14"/>
      <c r="H4" s="15" t="s">
        <v>730</v>
      </c>
      <c r="I4" s="15"/>
      <c r="J4" s="16" t="s">
        <v>731</v>
      </c>
      <c r="K4" s="15" t="s">
        <v>732</v>
      </c>
      <c r="L4" s="14" t="s">
        <v>509</v>
      </c>
      <c r="M4" s="14" t="s">
        <v>558</v>
      </c>
      <c r="N4" s="14" t="s">
        <v>733</v>
      </c>
      <c r="O4" s="14" t="s">
        <v>511</v>
      </c>
      <c r="P4" s="17">
        <v>23.5</v>
      </c>
      <c r="Q4" s="17">
        <v>475</v>
      </c>
      <c r="R4" s="17">
        <v>360</v>
      </c>
      <c r="S4" s="17">
        <v>4500</v>
      </c>
      <c r="T4" s="17">
        <v>753</v>
      </c>
      <c r="U4" s="14" t="s">
        <v>495</v>
      </c>
      <c r="V4" s="14"/>
      <c r="W4" s="14"/>
      <c r="X4" s="14"/>
      <c r="Y4" s="14"/>
      <c r="Z4" s="14">
        <v>33</v>
      </c>
      <c r="AA4" s="14">
        <v>450</v>
      </c>
      <c r="AB4" s="14" t="s">
        <v>496</v>
      </c>
      <c r="AC4" s="18" t="s">
        <v>734</v>
      </c>
      <c r="AD4" s="18" t="s">
        <v>735</v>
      </c>
      <c r="AE4" s="18" t="s">
        <v>736</v>
      </c>
      <c r="AF4" s="18" t="s">
        <v>737</v>
      </c>
      <c r="AG4" s="15"/>
      <c r="AH4" s="14" t="s">
        <v>738</v>
      </c>
      <c r="AI4" s="14" t="s">
        <v>738</v>
      </c>
      <c r="AJ4" s="14" t="s">
        <v>738</v>
      </c>
      <c r="AK4" s="14" t="s">
        <v>738</v>
      </c>
      <c r="AL4" s="14">
        <v>10</v>
      </c>
    </row>
    <row r="5" spans="1:38" s="19" customFormat="1" ht="25.5" x14ac:dyDescent="0.2">
      <c r="A5" s="14">
        <f>A4+1</f>
        <v>2</v>
      </c>
      <c r="B5" s="14">
        <v>476</v>
      </c>
      <c r="C5" s="15" t="s">
        <v>739</v>
      </c>
      <c r="D5" s="15" t="s">
        <v>740</v>
      </c>
      <c r="E5" s="16"/>
      <c r="F5" s="14">
        <v>1885</v>
      </c>
      <c r="G5" s="14"/>
      <c r="H5" s="15" t="s">
        <v>741</v>
      </c>
      <c r="I5" s="15"/>
      <c r="J5" s="16" t="s">
        <v>731</v>
      </c>
      <c r="K5" s="15" t="s">
        <v>732</v>
      </c>
      <c r="L5" s="14" t="s">
        <v>509</v>
      </c>
      <c r="M5" s="14"/>
      <c r="N5" s="14" t="s">
        <v>559</v>
      </c>
      <c r="O5" s="14" t="s">
        <v>511</v>
      </c>
      <c r="P5" s="17">
        <v>26</v>
      </c>
      <c r="Q5" s="17">
        <v>191</v>
      </c>
      <c r="R5" s="17">
        <v>106</v>
      </c>
      <c r="S5" s="17">
        <v>801</v>
      </c>
      <c r="T5" s="17">
        <v>246</v>
      </c>
      <c r="U5" s="14" t="s">
        <v>495</v>
      </c>
      <c r="V5" s="14"/>
      <c r="W5" s="14"/>
      <c r="X5" s="14"/>
      <c r="Y5" s="14"/>
      <c r="Z5" s="14">
        <v>10.5</v>
      </c>
      <c r="AA5" s="14"/>
      <c r="AB5" s="14" t="s">
        <v>496</v>
      </c>
      <c r="AC5" s="18" t="s">
        <v>734</v>
      </c>
      <c r="AD5" s="18" t="s">
        <v>742</v>
      </c>
      <c r="AE5" s="18" t="s">
        <v>743</v>
      </c>
      <c r="AF5" s="18"/>
      <c r="AG5" s="16"/>
      <c r="AH5" s="14"/>
      <c r="AI5" s="14"/>
      <c r="AJ5" s="14"/>
      <c r="AK5" s="14"/>
      <c r="AL5" s="14"/>
    </row>
    <row r="6" spans="1:38" s="19" customFormat="1" ht="25.5" x14ac:dyDescent="0.2">
      <c r="A6" s="14">
        <f t="shared" ref="A6:A69" si="0">A5+1</f>
        <v>3</v>
      </c>
      <c r="B6" s="14">
        <v>96</v>
      </c>
      <c r="C6" s="15" t="s">
        <v>744</v>
      </c>
      <c r="D6" s="15"/>
      <c r="E6" s="16"/>
      <c r="F6" s="14">
        <v>1906</v>
      </c>
      <c r="G6" s="14"/>
      <c r="H6" s="15" t="s">
        <v>745</v>
      </c>
      <c r="I6" s="15"/>
      <c r="J6" s="16" t="s">
        <v>746</v>
      </c>
      <c r="K6" s="15" t="s">
        <v>732</v>
      </c>
      <c r="L6" s="14" t="s">
        <v>493</v>
      </c>
      <c r="M6" s="14"/>
      <c r="N6" s="14"/>
      <c r="O6" s="14" t="s">
        <v>578</v>
      </c>
      <c r="P6" s="17">
        <v>17.5</v>
      </c>
      <c r="Q6" s="17">
        <v>56</v>
      </c>
      <c r="R6" s="17"/>
      <c r="S6" s="17">
        <v>225</v>
      </c>
      <c r="T6" s="17">
        <v>38</v>
      </c>
      <c r="U6" s="14" t="s">
        <v>495</v>
      </c>
      <c r="V6" s="14"/>
      <c r="W6" s="14"/>
      <c r="X6" s="14"/>
      <c r="Y6" s="14"/>
      <c r="Z6" s="14">
        <v>6.2</v>
      </c>
      <c r="AA6" s="14">
        <v>8</v>
      </c>
      <c r="AB6" s="14" t="s">
        <v>496</v>
      </c>
      <c r="AC6" s="18" t="s">
        <v>747</v>
      </c>
      <c r="AD6" s="18" t="s">
        <v>748</v>
      </c>
      <c r="AE6" s="18" t="s">
        <v>748</v>
      </c>
      <c r="AF6" s="18" t="s">
        <v>749</v>
      </c>
      <c r="AG6" s="15"/>
      <c r="AH6" s="14"/>
      <c r="AI6" s="14"/>
      <c r="AJ6" s="14"/>
      <c r="AK6" s="14"/>
      <c r="AL6" s="14"/>
    </row>
    <row r="7" spans="1:38" s="19" customFormat="1" ht="25.5" x14ac:dyDescent="0.2">
      <c r="A7" s="14">
        <f t="shared" si="0"/>
        <v>4</v>
      </c>
      <c r="B7" s="14">
        <v>713</v>
      </c>
      <c r="C7" s="15" t="s">
        <v>750</v>
      </c>
      <c r="D7" s="15"/>
      <c r="E7" s="16"/>
      <c r="F7" s="14">
        <v>1916</v>
      </c>
      <c r="G7" s="14"/>
      <c r="H7" s="15" t="s">
        <v>751</v>
      </c>
      <c r="I7" s="15"/>
      <c r="J7" s="16" t="s">
        <v>752</v>
      </c>
      <c r="K7" s="15" t="s">
        <v>732</v>
      </c>
      <c r="L7" s="14" t="s">
        <v>493</v>
      </c>
      <c r="M7" s="14"/>
      <c r="N7" s="14"/>
      <c r="O7" s="14"/>
      <c r="P7" s="17">
        <v>38</v>
      </c>
      <c r="Q7" s="17">
        <v>227</v>
      </c>
      <c r="R7" s="17">
        <v>45</v>
      </c>
      <c r="S7" s="17">
        <v>25690</v>
      </c>
      <c r="T7" s="17">
        <v>2814</v>
      </c>
      <c r="U7" s="14" t="s">
        <v>495</v>
      </c>
      <c r="V7" s="14"/>
      <c r="W7" s="14"/>
      <c r="X7" s="14"/>
      <c r="Y7" s="14"/>
      <c r="Z7" s="14">
        <v>74</v>
      </c>
      <c r="AA7" s="14">
        <v>450</v>
      </c>
      <c r="AB7" s="14" t="s">
        <v>496</v>
      </c>
      <c r="AC7" s="18" t="s">
        <v>734</v>
      </c>
      <c r="AD7" s="18" t="s">
        <v>753</v>
      </c>
      <c r="AE7" s="18" t="s">
        <v>754</v>
      </c>
      <c r="AF7" s="18"/>
      <c r="AG7" s="16"/>
      <c r="AH7" s="14"/>
      <c r="AI7" s="14"/>
      <c r="AJ7" s="14"/>
      <c r="AK7" s="14"/>
      <c r="AL7" s="14"/>
    </row>
    <row r="8" spans="1:38" s="19" customFormat="1" x14ac:dyDescent="0.2">
      <c r="A8" s="14">
        <f t="shared" si="0"/>
        <v>5</v>
      </c>
      <c r="B8" s="14">
        <v>252</v>
      </c>
      <c r="C8" s="15" t="s">
        <v>755</v>
      </c>
      <c r="D8" s="15"/>
      <c r="E8" s="16"/>
      <c r="F8" s="14">
        <v>1927</v>
      </c>
      <c r="G8" s="14"/>
      <c r="H8" s="15" t="s">
        <v>756</v>
      </c>
      <c r="I8" s="15"/>
      <c r="J8" s="16" t="s">
        <v>757</v>
      </c>
      <c r="K8" s="15" t="s">
        <v>732</v>
      </c>
      <c r="L8" s="14" t="s">
        <v>558</v>
      </c>
      <c r="M8" s="14"/>
      <c r="N8" s="14" t="s">
        <v>510</v>
      </c>
      <c r="O8" s="14" t="s">
        <v>578</v>
      </c>
      <c r="P8" s="17">
        <v>22</v>
      </c>
      <c r="Q8" s="17">
        <v>145</v>
      </c>
      <c r="R8" s="17">
        <v>115</v>
      </c>
      <c r="S8" s="17">
        <v>2590</v>
      </c>
      <c r="T8" s="17">
        <v>550</v>
      </c>
      <c r="U8" s="14" t="s">
        <v>495</v>
      </c>
      <c r="V8" s="14"/>
      <c r="W8" s="14"/>
      <c r="X8" s="14"/>
      <c r="Y8" s="14"/>
      <c r="Z8" s="14">
        <v>134</v>
      </c>
      <c r="AA8" s="14">
        <v>540</v>
      </c>
      <c r="AB8" s="14" t="s">
        <v>496</v>
      </c>
      <c r="AC8" s="18" t="s">
        <v>758</v>
      </c>
      <c r="AD8" s="18" t="s">
        <v>759</v>
      </c>
      <c r="AE8" s="18" t="s">
        <v>760</v>
      </c>
      <c r="AF8" s="18"/>
      <c r="AG8" s="16"/>
      <c r="AH8" s="14"/>
      <c r="AI8" s="14"/>
      <c r="AJ8" s="14"/>
      <c r="AK8" s="14"/>
      <c r="AL8" s="14"/>
    </row>
    <row r="9" spans="1:38" s="19" customFormat="1" ht="25.5" x14ac:dyDescent="0.2">
      <c r="A9" s="14">
        <f t="shared" si="0"/>
        <v>6</v>
      </c>
      <c r="B9" s="14">
        <v>701</v>
      </c>
      <c r="C9" s="15" t="s">
        <v>761</v>
      </c>
      <c r="D9" s="15"/>
      <c r="E9" s="16"/>
      <c r="F9" s="14">
        <v>1929</v>
      </c>
      <c r="G9" s="14"/>
      <c r="H9" s="15" t="s">
        <v>762</v>
      </c>
      <c r="I9" s="15"/>
      <c r="J9" s="16" t="s">
        <v>763</v>
      </c>
      <c r="K9" s="15" t="s">
        <v>732</v>
      </c>
      <c r="L9" s="14" t="s">
        <v>764</v>
      </c>
      <c r="M9" s="14"/>
      <c r="N9" s="14"/>
      <c r="O9" s="14" t="s">
        <v>578</v>
      </c>
      <c r="P9" s="17">
        <v>18</v>
      </c>
      <c r="Q9" s="17">
        <v>120</v>
      </c>
      <c r="R9" s="17">
        <v>6</v>
      </c>
      <c r="S9" s="17">
        <v>9490</v>
      </c>
      <c r="T9" s="17">
        <v>1500</v>
      </c>
      <c r="U9" s="14" t="s">
        <v>495</v>
      </c>
      <c r="V9" s="14"/>
      <c r="W9" s="14"/>
      <c r="X9" s="14"/>
      <c r="Y9" s="14"/>
      <c r="Z9" s="14">
        <v>88</v>
      </c>
      <c r="AA9" s="14">
        <v>144</v>
      </c>
      <c r="AB9" s="14" t="s">
        <v>496</v>
      </c>
      <c r="AC9" s="18" t="s">
        <v>765</v>
      </c>
      <c r="AD9" s="18" t="s">
        <v>765</v>
      </c>
      <c r="AE9" s="18" t="s">
        <v>765</v>
      </c>
      <c r="AF9" s="18" t="s">
        <v>766</v>
      </c>
      <c r="AG9" s="15"/>
      <c r="AH9" s="14"/>
      <c r="AI9" s="14"/>
      <c r="AJ9" s="14"/>
      <c r="AK9" s="14"/>
      <c r="AL9" s="14"/>
    </row>
    <row r="10" spans="1:38" s="19" customFormat="1" x14ac:dyDescent="0.2">
      <c r="A10" s="14">
        <f t="shared" si="0"/>
        <v>7</v>
      </c>
      <c r="B10" s="14">
        <v>253</v>
      </c>
      <c r="C10" s="15" t="s">
        <v>767</v>
      </c>
      <c r="D10" s="15"/>
      <c r="E10" s="16"/>
      <c r="F10" s="14">
        <v>1942</v>
      </c>
      <c r="G10" s="14"/>
      <c r="H10" s="15" t="s">
        <v>768</v>
      </c>
      <c r="I10" s="15"/>
      <c r="J10" s="16" t="s">
        <v>769</v>
      </c>
      <c r="K10" s="15" t="s">
        <v>732</v>
      </c>
      <c r="L10" s="14" t="s">
        <v>558</v>
      </c>
      <c r="M10" s="14"/>
      <c r="N10" s="14" t="s">
        <v>770</v>
      </c>
      <c r="O10" s="14" t="s">
        <v>578</v>
      </c>
      <c r="P10" s="17">
        <v>30</v>
      </c>
      <c r="Q10" s="17">
        <v>207</v>
      </c>
      <c r="R10" s="17">
        <v>71</v>
      </c>
      <c r="S10" s="17">
        <v>23092</v>
      </c>
      <c r="T10" s="17">
        <v>3014</v>
      </c>
      <c r="U10" s="14" t="s">
        <v>495</v>
      </c>
      <c r="V10" s="14"/>
      <c r="W10" s="14"/>
      <c r="X10" s="14"/>
      <c r="Y10" s="14"/>
      <c r="Z10" s="14">
        <v>169</v>
      </c>
      <c r="AA10" s="14">
        <v>680</v>
      </c>
      <c r="AB10" s="14" t="s">
        <v>496</v>
      </c>
      <c r="AC10" s="18" t="s">
        <v>771</v>
      </c>
      <c r="AD10" s="18" t="s">
        <v>759</v>
      </c>
      <c r="AE10" s="18" t="s">
        <v>759</v>
      </c>
      <c r="AF10" s="18"/>
      <c r="AG10" s="16"/>
      <c r="AH10" s="14"/>
      <c r="AI10" s="14"/>
      <c r="AJ10" s="14"/>
      <c r="AK10" s="14"/>
      <c r="AL10" s="14"/>
    </row>
    <row r="11" spans="1:38" s="19" customFormat="1" ht="25.5" x14ac:dyDescent="0.2">
      <c r="A11" s="14">
        <f t="shared" si="0"/>
        <v>8</v>
      </c>
      <c r="B11" s="14">
        <v>857</v>
      </c>
      <c r="C11" s="15" t="s">
        <v>772</v>
      </c>
      <c r="D11" s="15"/>
      <c r="E11" s="16"/>
      <c r="F11" s="14">
        <v>1942</v>
      </c>
      <c r="G11" s="14"/>
      <c r="H11" s="15" t="s">
        <v>773</v>
      </c>
      <c r="I11" s="15"/>
      <c r="J11" s="16" t="s">
        <v>774</v>
      </c>
      <c r="K11" s="15" t="s">
        <v>732</v>
      </c>
      <c r="L11" s="14" t="s">
        <v>509</v>
      </c>
      <c r="M11" s="14" t="s">
        <v>558</v>
      </c>
      <c r="N11" s="14" t="s">
        <v>775</v>
      </c>
      <c r="O11" s="14" t="s">
        <v>511</v>
      </c>
      <c r="P11" s="17">
        <v>21</v>
      </c>
      <c r="Q11" s="17">
        <v>480</v>
      </c>
      <c r="R11" s="17">
        <v>120</v>
      </c>
      <c r="S11" s="17">
        <v>6500</v>
      </c>
      <c r="T11" s="17">
        <v>2350</v>
      </c>
      <c r="U11" s="14" t="s">
        <v>495</v>
      </c>
      <c r="V11" s="14"/>
      <c r="W11" s="14"/>
      <c r="X11" s="14"/>
      <c r="Y11" s="14"/>
      <c r="Z11" s="14">
        <v>605</v>
      </c>
      <c r="AA11" s="14">
        <v>2000</v>
      </c>
      <c r="AB11" s="14" t="s">
        <v>496</v>
      </c>
      <c r="AC11" s="18" t="s">
        <v>783</v>
      </c>
      <c r="AD11" s="18" t="s">
        <v>784</v>
      </c>
      <c r="AE11" s="18" t="s">
        <v>785</v>
      </c>
      <c r="AF11" s="18" t="s">
        <v>786</v>
      </c>
      <c r="AG11" s="15"/>
      <c r="AH11" s="14"/>
      <c r="AI11" s="14"/>
      <c r="AJ11" s="14"/>
      <c r="AK11" s="14"/>
      <c r="AL11" s="14"/>
    </row>
    <row r="12" spans="1:38" s="16" customFormat="1" x14ac:dyDescent="0.2">
      <c r="A12" s="14">
        <f t="shared" si="0"/>
        <v>9</v>
      </c>
      <c r="B12" s="14">
        <v>858</v>
      </c>
      <c r="C12" s="15" t="s">
        <v>787</v>
      </c>
      <c r="D12" s="15"/>
      <c r="F12" s="14">
        <v>1950</v>
      </c>
      <c r="G12" s="14"/>
      <c r="H12" s="15" t="s">
        <v>788</v>
      </c>
      <c r="I12" s="15"/>
      <c r="J12" s="16" t="s">
        <v>789</v>
      </c>
      <c r="K12" s="15" t="s">
        <v>732</v>
      </c>
      <c r="L12" s="14" t="s">
        <v>509</v>
      </c>
      <c r="M12" s="14"/>
      <c r="N12" s="14"/>
      <c r="O12" s="14"/>
      <c r="P12" s="17">
        <v>13.8</v>
      </c>
      <c r="Q12" s="17">
        <v>220</v>
      </c>
      <c r="R12" s="17"/>
      <c r="S12" s="17">
        <v>181</v>
      </c>
      <c r="T12" s="17">
        <v>80</v>
      </c>
      <c r="U12" s="14" t="s">
        <v>495</v>
      </c>
      <c r="V12" s="14"/>
      <c r="W12" s="14"/>
      <c r="X12" s="14"/>
      <c r="Y12" s="14"/>
      <c r="Z12" s="14">
        <v>4.46</v>
      </c>
      <c r="AA12" s="14"/>
      <c r="AB12" s="14" t="s">
        <v>496</v>
      </c>
      <c r="AC12" s="18" t="s">
        <v>790</v>
      </c>
      <c r="AD12" s="18"/>
      <c r="AE12" s="18"/>
      <c r="AF12" s="18"/>
      <c r="AG12" s="15"/>
      <c r="AH12" s="14"/>
      <c r="AI12" s="14"/>
      <c r="AJ12" s="14"/>
      <c r="AK12" s="14"/>
      <c r="AL12" s="14"/>
    </row>
    <row r="13" spans="1:38" s="16" customFormat="1" x14ac:dyDescent="0.2">
      <c r="A13" s="14">
        <f t="shared" si="0"/>
        <v>10</v>
      </c>
      <c r="B13" s="14">
        <v>950</v>
      </c>
      <c r="C13" s="15" t="s">
        <v>791</v>
      </c>
      <c r="D13" s="15"/>
      <c r="F13" s="14">
        <v>1950</v>
      </c>
      <c r="G13" s="14"/>
      <c r="H13" s="15" t="s">
        <v>792</v>
      </c>
      <c r="I13" s="15"/>
      <c r="J13" s="16" t="s">
        <v>793</v>
      </c>
      <c r="K13" s="15" t="s">
        <v>732</v>
      </c>
      <c r="L13" s="14" t="s">
        <v>558</v>
      </c>
      <c r="M13" s="14"/>
      <c r="N13" s="14"/>
      <c r="O13" s="14"/>
      <c r="P13" s="17">
        <v>15</v>
      </c>
      <c r="Q13" s="17">
        <v>110</v>
      </c>
      <c r="R13" s="17"/>
      <c r="S13" s="17">
        <v>1000</v>
      </c>
      <c r="T13" s="17">
        <v>710</v>
      </c>
      <c r="U13" s="14" t="s">
        <v>495</v>
      </c>
      <c r="V13" s="14"/>
      <c r="W13" s="14"/>
      <c r="X13" s="14"/>
      <c r="Y13" s="14"/>
      <c r="Z13" s="14">
        <v>27.5</v>
      </c>
      <c r="AA13" s="14"/>
      <c r="AB13" s="14"/>
      <c r="AC13" s="18" t="s">
        <v>794</v>
      </c>
      <c r="AD13" s="18"/>
      <c r="AE13" s="18"/>
      <c r="AF13" s="18"/>
      <c r="AH13" s="14"/>
      <c r="AI13" s="14"/>
      <c r="AJ13" s="14"/>
      <c r="AK13" s="14"/>
      <c r="AL13" s="14"/>
    </row>
    <row r="14" spans="1:38" s="19" customFormat="1" x14ac:dyDescent="0.2">
      <c r="A14" s="14">
        <f t="shared" si="0"/>
        <v>11</v>
      </c>
      <c r="B14" s="14">
        <v>283</v>
      </c>
      <c r="C14" s="15" t="s">
        <v>795</v>
      </c>
      <c r="D14" s="15"/>
      <c r="E14" s="16"/>
      <c r="F14" s="14">
        <v>1953</v>
      </c>
      <c r="G14" s="14"/>
      <c r="H14" s="15" t="s">
        <v>796</v>
      </c>
      <c r="I14" s="15"/>
      <c r="J14" s="16" t="s">
        <v>797</v>
      </c>
      <c r="K14" s="15" t="s">
        <v>732</v>
      </c>
      <c r="L14" s="14" t="s">
        <v>493</v>
      </c>
      <c r="M14" s="14"/>
      <c r="N14" s="14"/>
      <c r="O14" s="14" t="s">
        <v>578</v>
      </c>
      <c r="P14" s="17">
        <v>7.7</v>
      </c>
      <c r="Q14" s="17">
        <v>391</v>
      </c>
      <c r="R14" s="17"/>
      <c r="S14" s="17">
        <v>9090</v>
      </c>
      <c r="T14" s="17">
        <v>2380</v>
      </c>
      <c r="U14" s="14" t="s">
        <v>512</v>
      </c>
      <c r="V14" s="14"/>
      <c r="W14" s="14"/>
      <c r="X14" s="14"/>
      <c r="Y14" s="14"/>
      <c r="Z14" s="14"/>
      <c r="AA14" s="14"/>
      <c r="AB14" s="14" t="s">
        <v>503</v>
      </c>
      <c r="AC14" s="18" t="s">
        <v>798</v>
      </c>
      <c r="AD14" s="18" t="s">
        <v>759</v>
      </c>
      <c r="AE14" s="18" t="s">
        <v>759</v>
      </c>
      <c r="AF14" s="18" t="s">
        <v>799</v>
      </c>
      <c r="AG14" s="15"/>
      <c r="AH14" s="14" t="s">
        <v>738</v>
      </c>
      <c r="AI14" s="14" t="s">
        <v>738</v>
      </c>
      <c r="AJ14" s="14" t="s">
        <v>738</v>
      </c>
      <c r="AK14" s="14" t="s">
        <v>738</v>
      </c>
      <c r="AL14" s="14" t="s">
        <v>738</v>
      </c>
    </row>
    <row r="15" spans="1:38" s="19" customFormat="1" ht="25.5" x14ac:dyDescent="0.2">
      <c r="A15" s="14">
        <f t="shared" si="0"/>
        <v>12</v>
      </c>
      <c r="B15" s="14">
        <v>354</v>
      </c>
      <c r="C15" s="15" t="s">
        <v>800</v>
      </c>
      <c r="D15" s="15" t="s">
        <v>801</v>
      </c>
      <c r="E15" s="16"/>
      <c r="F15" s="14">
        <v>1953</v>
      </c>
      <c r="G15" s="14"/>
      <c r="H15" s="15" t="s">
        <v>802</v>
      </c>
      <c r="I15" s="15"/>
      <c r="J15" s="16" t="s">
        <v>803</v>
      </c>
      <c r="K15" s="15" t="s">
        <v>732</v>
      </c>
      <c r="L15" s="14" t="s">
        <v>493</v>
      </c>
      <c r="M15" s="14"/>
      <c r="N15" s="14"/>
      <c r="O15" s="14" t="s">
        <v>578</v>
      </c>
      <c r="P15" s="17">
        <v>50</v>
      </c>
      <c r="Q15" s="17">
        <v>305</v>
      </c>
      <c r="R15" s="17">
        <v>203</v>
      </c>
      <c r="S15" s="17">
        <v>380000</v>
      </c>
      <c r="T15" s="17">
        <v>43500</v>
      </c>
      <c r="U15" s="14" t="s">
        <v>495</v>
      </c>
      <c r="V15" s="14" t="s">
        <v>588</v>
      </c>
      <c r="W15" s="14" t="s">
        <v>578</v>
      </c>
      <c r="X15" s="14" t="s">
        <v>529</v>
      </c>
      <c r="Y15" s="14" t="s">
        <v>529</v>
      </c>
      <c r="Z15" s="14">
        <v>1330</v>
      </c>
      <c r="AA15" s="14">
        <v>4650</v>
      </c>
      <c r="AB15" s="14" t="s">
        <v>503</v>
      </c>
      <c r="AC15" s="18" t="s">
        <v>804</v>
      </c>
      <c r="AD15" s="18" t="s">
        <v>805</v>
      </c>
      <c r="AE15" s="18" t="s">
        <v>806</v>
      </c>
      <c r="AF15" s="18" t="s">
        <v>807</v>
      </c>
      <c r="AG15" s="15" t="s">
        <v>808</v>
      </c>
      <c r="AH15" s="14">
        <v>3.2</v>
      </c>
      <c r="AI15" s="14">
        <v>12</v>
      </c>
      <c r="AJ15" s="14" t="s">
        <v>738</v>
      </c>
      <c r="AK15" s="14">
        <v>524</v>
      </c>
      <c r="AL15" s="14">
        <v>10</v>
      </c>
    </row>
    <row r="16" spans="1:38" s="19" customFormat="1" x14ac:dyDescent="0.2">
      <c r="A16" s="14">
        <f t="shared" si="0"/>
        <v>13</v>
      </c>
      <c r="B16" s="14">
        <v>356</v>
      </c>
      <c r="C16" s="15" t="s">
        <v>809</v>
      </c>
      <c r="D16" s="15"/>
      <c r="E16" s="16"/>
      <c r="F16" s="14">
        <v>1954</v>
      </c>
      <c r="G16" s="14"/>
      <c r="H16" s="15" t="s">
        <v>810</v>
      </c>
      <c r="I16" s="15"/>
      <c r="J16" s="16" t="s">
        <v>811</v>
      </c>
      <c r="K16" s="15" t="s">
        <v>732</v>
      </c>
      <c r="L16" s="14" t="s">
        <v>493</v>
      </c>
      <c r="M16" s="14"/>
      <c r="N16" s="14"/>
      <c r="O16" s="14"/>
      <c r="P16" s="17">
        <v>10</v>
      </c>
      <c r="Q16" s="17">
        <v>198</v>
      </c>
      <c r="R16" s="17"/>
      <c r="S16" s="17">
        <v>2180</v>
      </c>
      <c r="T16" s="17">
        <v>830</v>
      </c>
      <c r="U16" s="14" t="s">
        <v>495</v>
      </c>
      <c r="V16" s="14"/>
      <c r="W16" s="14"/>
      <c r="X16" s="14"/>
      <c r="Y16" s="14"/>
      <c r="Z16" s="14">
        <v>93</v>
      </c>
      <c r="AA16" s="14"/>
      <c r="AB16" s="14" t="s">
        <v>496</v>
      </c>
      <c r="AC16" s="18" t="s">
        <v>758</v>
      </c>
      <c r="AD16" s="18" t="s">
        <v>812</v>
      </c>
      <c r="AE16" s="18" t="s">
        <v>813</v>
      </c>
      <c r="AF16" s="18"/>
      <c r="AG16" s="16"/>
      <c r="AH16" s="14"/>
      <c r="AI16" s="14"/>
      <c r="AJ16" s="14"/>
      <c r="AK16" s="14"/>
      <c r="AL16" s="14"/>
    </row>
    <row r="17" spans="1:38" s="19" customFormat="1" ht="25.5" x14ac:dyDescent="0.2">
      <c r="A17" s="14">
        <f t="shared" si="0"/>
        <v>14</v>
      </c>
      <c r="B17" s="14">
        <v>174</v>
      </c>
      <c r="C17" s="15" t="s">
        <v>814</v>
      </c>
      <c r="D17" s="15" t="s">
        <v>815</v>
      </c>
      <c r="E17" s="15"/>
      <c r="F17" s="14">
        <v>1957</v>
      </c>
      <c r="G17" s="14"/>
      <c r="H17" s="15" t="s">
        <v>816</v>
      </c>
      <c r="I17" s="15"/>
      <c r="J17" s="16" t="s">
        <v>763</v>
      </c>
      <c r="K17" s="15" t="s">
        <v>732</v>
      </c>
      <c r="L17" s="14" t="s">
        <v>558</v>
      </c>
      <c r="M17" s="14"/>
      <c r="N17" s="14" t="s">
        <v>770</v>
      </c>
      <c r="O17" s="14" t="s">
        <v>578</v>
      </c>
      <c r="P17" s="17">
        <v>27.5</v>
      </c>
      <c r="Q17" s="17">
        <v>259</v>
      </c>
      <c r="R17" s="17">
        <v>153</v>
      </c>
      <c r="S17" s="17">
        <v>103050</v>
      </c>
      <c r="T17" s="17">
        <v>21900</v>
      </c>
      <c r="U17" s="14" t="s">
        <v>495</v>
      </c>
      <c r="V17" s="14" t="s">
        <v>578</v>
      </c>
      <c r="W17" s="14"/>
      <c r="X17" s="14"/>
      <c r="Y17" s="14"/>
      <c r="Z17" s="14">
        <v>1148</v>
      </c>
      <c r="AA17" s="14">
        <v>3539</v>
      </c>
      <c r="AB17" s="14" t="s">
        <v>496</v>
      </c>
      <c r="AC17" s="18" t="s">
        <v>817</v>
      </c>
      <c r="AD17" s="18" t="s">
        <v>818</v>
      </c>
      <c r="AE17" s="18" t="s">
        <v>819</v>
      </c>
      <c r="AF17" s="18" t="s">
        <v>820</v>
      </c>
      <c r="AG17" s="15"/>
      <c r="AH17" s="14"/>
      <c r="AI17" s="14"/>
      <c r="AJ17" s="14"/>
      <c r="AK17" s="14"/>
      <c r="AL17" s="14"/>
    </row>
    <row r="18" spans="1:38" s="19" customFormat="1" ht="25.5" x14ac:dyDescent="0.2">
      <c r="A18" s="14">
        <f t="shared" si="0"/>
        <v>15</v>
      </c>
      <c r="B18" s="14">
        <v>349</v>
      </c>
      <c r="C18" s="15" t="s">
        <v>821</v>
      </c>
      <c r="D18" s="15" t="s">
        <v>822</v>
      </c>
      <c r="E18" s="15"/>
      <c r="F18" s="14">
        <v>1958</v>
      </c>
      <c r="G18" s="14"/>
      <c r="H18" s="15" t="s">
        <v>823</v>
      </c>
      <c r="I18" s="15"/>
      <c r="J18" s="16" t="s">
        <v>824</v>
      </c>
      <c r="K18" s="15" t="s">
        <v>732</v>
      </c>
      <c r="L18" s="14" t="s">
        <v>509</v>
      </c>
      <c r="M18" s="14"/>
      <c r="N18" s="14" t="s">
        <v>525</v>
      </c>
      <c r="O18" s="14" t="s">
        <v>511</v>
      </c>
      <c r="P18" s="17">
        <v>23</v>
      </c>
      <c r="Q18" s="17">
        <v>500</v>
      </c>
      <c r="R18" s="17">
        <v>280</v>
      </c>
      <c r="S18" s="17">
        <v>14370</v>
      </c>
      <c r="T18" s="17">
        <v>3470</v>
      </c>
      <c r="U18" s="14" t="s">
        <v>495</v>
      </c>
      <c r="V18" s="14" t="s">
        <v>578</v>
      </c>
      <c r="W18" s="14"/>
      <c r="X18" s="14"/>
      <c r="Y18" s="14"/>
      <c r="Z18" s="14">
        <v>53</v>
      </c>
      <c r="AA18" s="14">
        <v>710</v>
      </c>
      <c r="AB18" s="14" t="s">
        <v>496</v>
      </c>
      <c r="AC18" s="18" t="s">
        <v>825</v>
      </c>
      <c r="AD18" s="18" t="s">
        <v>826</v>
      </c>
      <c r="AE18" s="18" t="s">
        <v>827</v>
      </c>
      <c r="AF18" s="18" t="s">
        <v>828</v>
      </c>
      <c r="AG18" s="16"/>
      <c r="AH18" s="14"/>
      <c r="AI18" s="14"/>
      <c r="AJ18" s="14"/>
      <c r="AK18" s="14"/>
      <c r="AL18" s="14"/>
    </row>
    <row r="19" spans="1:38" s="19" customFormat="1" ht="25.5" x14ac:dyDescent="0.2">
      <c r="A19" s="14">
        <f t="shared" si="0"/>
        <v>16</v>
      </c>
      <c r="B19" s="14">
        <v>370</v>
      </c>
      <c r="C19" s="15" t="s">
        <v>829</v>
      </c>
      <c r="D19" s="15" t="s">
        <v>830</v>
      </c>
      <c r="E19" s="16"/>
      <c r="F19" s="14">
        <v>1958</v>
      </c>
      <c r="G19" s="14"/>
      <c r="H19" s="15" t="s">
        <v>831</v>
      </c>
      <c r="I19" s="15"/>
      <c r="J19" s="16" t="s">
        <v>832</v>
      </c>
      <c r="K19" s="15" t="s">
        <v>732</v>
      </c>
      <c r="L19" s="14" t="s">
        <v>493</v>
      </c>
      <c r="M19" s="14"/>
      <c r="N19" s="14"/>
      <c r="O19" s="14" t="s">
        <v>578</v>
      </c>
      <c r="P19" s="17">
        <v>42</v>
      </c>
      <c r="Q19" s="17">
        <v>533</v>
      </c>
      <c r="R19" s="17">
        <v>223</v>
      </c>
      <c r="S19" s="17">
        <v>438900</v>
      </c>
      <c r="T19" s="17">
        <v>35000</v>
      </c>
      <c r="U19" s="14" t="s">
        <v>512</v>
      </c>
      <c r="V19" s="14" t="s">
        <v>495</v>
      </c>
      <c r="W19" s="14" t="s">
        <v>529</v>
      </c>
      <c r="X19" s="14" t="s">
        <v>578</v>
      </c>
      <c r="Y19" s="14" t="s">
        <v>578</v>
      </c>
      <c r="Z19" s="14">
        <v>545</v>
      </c>
      <c r="AA19" s="14">
        <v>1160</v>
      </c>
      <c r="AB19" s="14" t="s">
        <v>496</v>
      </c>
      <c r="AC19" s="18" t="s">
        <v>798</v>
      </c>
      <c r="AD19" s="18" t="s">
        <v>759</v>
      </c>
      <c r="AE19" s="18" t="s">
        <v>759</v>
      </c>
      <c r="AF19" s="18" t="s">
        <v>833</v>
      </c>
      <c r="AG19" s="15" t="s">
        <v>834</v>
      </c>
      <c r="AH19" s="14">
        <v>60</v>
      </c>
      <c r="AI19" s="14">
        <v>174</v>
      </c>
      <c r="AJ19" s="14">
        <v>218</v>
      </c>
      <c r="AK19" s="14" t="s">
        <v>738</v>
      </c>
      <c r="AL19" s="14">
        <v>10</v>
      </c>
    </row>
    <row r="20" spans="1:38" s="16" customFormat="1" ht="25.5" x14ac:dyDescent="0.2">
      <c r="A20" s="14">
        <f t="shared" si="0"/>
        <v>17</v>
      </c>
      <c r="B20" s="14">
        <v>258</v>
      </c>
      <c r="C20" s="15" t="s">
        <v>835</v>
      </c>
      <c r="D20" s="15"/>
      <c r="F20" s="14">
        <v>1959</v>
      </c>
      <c r="G20" s="14"/>
      <c r="H20" s="15" t="s">
        <v>836</v>
      </c>
      <c r="I20" s="15"/>
      <c r="J20" s="16" t="s">
        <v>763</v>
      </c>
      <c r="K20" s="15" t="s">
        <v>732</v>
      </c>
      <c r="L20" s="14" t="s">
        <v>558</v>
      </c>
      <c r="M20" s="14"/>
      <c r="N20" s="14" t="s">
        <v>770</v>
      </c>
      <c r="O20" s="14" t="s">
        <v>578</v>
      </c>
      <c r="P20" s="17">
        <v>22.9</v>
      </c>
      <c r="Q20" s="17">
        <v>160</v>
      </c>
      <c r="R20" s="17">
        <v>84</v>
      </c>
      <c r="S20" s="17">
        <v>15300</v>
      </c>
      <c r="T20" s="17">
        <v>2740</v>
      </c>
      <c r="U20" s="14" t="s">
        <v>495</v>
      </c>
      <c r="V20" s="14" t="s">
        <v>578</v>
      </c>
      <c r="W20" s="14"/>
      <c r="X20" s="14"/>
      <c r="Y20" s="14"/>
      <c r="Z20" s="14">
        <v>385</v>
      </c>
      <c r="AA20" s="14">
        <v>850</v>
      </c>
      <c r="AB20" s="14" t="s">
        <v>496</v>
      </c>
      <c r="AC20" s="18" t="s">
        <v>747</v>
      </c>
      <c r="AD20" s="18" t="s">
        <v>818</v>
      </c>
      <c r="AE20" s="18" t="s">
        <v>837</v>
      </c>
      <c r="AF20" s="18" t="s">
        <v>838</v>
      </c>
      <c r="AG20" s="15"/>
      <c r="AH20" s="14"/>
      <c r="AI20" s="14"/>
      <c r="AJ20" s="14"/>
      <c r="AK20" s="14"/>
      <c r="AL20" s="14"/>
    </row>
    <row r="21" spans="1:38" s="16" customFormat="1" x14ac:dyDescent="0.2">
      <c r="A21" s="14">
        <f t="shared" si="0"/>
        <v>18</v>
      </c>
      <c r="B21" s="14">
        <v>22</v>
      </c>
      <c r="C21" s="15" t="s">
        <v>839</v>
      </c>
      <c r="D21" s="15"/>
      <c r="F21" s="14">
        <v>1959</v>
      </c>
      <c r="G21" s="14"/>
      <c r="H21" s="15" t="s">
        <v>840</v>
      </c>
      <c r="I21" s="15"/>
      <c r="J21" s="16" t="s">
        <v>841</v>
      </c>
      <c r="K21" s="15" t="s">
        <v>732</v>
      </c>
      <c r="L21" s="14" t="s">
        <v>509</v>
      </c>
      <c r="M21" s="14" t="s">
        <v>558</v>
      </c>
      <c r="N21" s="14"/>
      <c r="O21" s="14"/>
      <c r="P21" s="17">
        <v>26</v>
      </c>
      <c r="Q21" s="17">
        <v>130</v>
      </c>
      <c r="R21" s="17">
        <v>55</v>
      </c>
      <c r="S21" s="17">
        <v>1486</v>
      </c>
      <c r="T21" s="17"/>
      <c r="U21" s="14" t="s">
        <v>495</v>
      </c>
      <c r="V21" s="14"/>
      <c r="W21" s="14"/>
      <c r="X21" s="14"/>
      <c r="Y21" s="14"/>
      <c r="Z21" s="14">
        <v>7</v>
      </c>
      <c r="AA21" s="14">
        <v>260</v>
      </c>
      <c r="AB21" s="14" t="s">
        <v>496</v>
      </c>
      <c r="AC21" s="18" t="s">
        <v>842</v>
      </c>
      <c r="AD21" s="18" t="s">
        <v>843</v>
      </c>
      <c r="AE21" s="18" t="s">
        <v>844</v>
      </c>
      <c r="AF21" s="18"/>
      <c r="AH21" s="14"/>
      <c r="AI21" s="14"/>
      <c r="AJ21" s="14"/>
      <c r="AK21" s="14"/>
      <c r="AL21" s="14"/>
    </row>
    <row r="22" spans="1:38" s="16" customFormat="1" x14ac:dyDescent="0.2">
      <c r="A22" s="14">
        <f t="shared" si="0"/>
        <v>19</v>
      </c>
      <c r="B22" s="14">
        <v>337</v>
      </c>
      <c r="C22" s="15" t="s">
        <v>845</v>
      </c>
      <c r="D22" s="15"/>
      <c r="F22" s="14">
        <v>1959</v>
      </c>
      <c r="G22" s="14"/>
      <c r="H22" s="15" t="s">
        <v>846</v>
      </c>
      <c r="I22" s="15"/>
      <c r="J22" s="16" t="s">
        <v>847</v>
      </c>
      <c r="K22" s="15" t="s">
        <v>732</v>
      </c>
      <c r="L22" s="14" t="s">
        <v>509</v>
      </c>
      <c r="M22" s="14" t="s">
        <v>558</v>
      </c>
      <c r="N22" s="14" t="s">
        <v>559</v>
      </c>
      <c r="O22" s="14" t="s">
        <v>511</v>
      </c>
      <c r="P22" s="17">
        <v>20</v>
      </c>
      <c r="Q22" s="17">
        <v>318</v>
      </c>
      <c r="R22" s="17">
        <v>122</v>
      </c>
      <c r="S22" s="17">
        <v>11800</v>
      </c>
      <c r="T22" s="17">
        <v>8000</v>
      </c>
      <c r="U22" s="14" t="s">
        <v>495</v>
      </c>
      <c r="V22" s="14"/>
      <c r="W22" s="14"/>
      <c r="X22" s="14"/>
      <c r="Y22" s="14"/>
      <c r="Z22" s="14">
        <v>8</v>
      </c>
      <c r="AA22" s="14">
        <v>100</v>
      </c>
      <c r="AB22" s="14" t="s">
        <v>496</v>
      </c>
      <c r="AC22" s="18" t="s">
        <v>848</v>
      </c>
      <c r="AD22" s="18" t="s">
        <v>849</v>
      </c>
      <c r="AE22" s="18" t="s">
        <v>837</v>
      </c>
      <c r="AF22" s="18"/>
      <c r="AH22" s="14"/>
      <c r="AI22" s="14"/>
      <c r="AJ22" s="14"/>
      <c r="AK22" s="14"/>
      <c r="AL22" s="14"/>
    </row>
    <row r="23" spans="1:38" s="16" customFormat="1" ht="25.5" x14ac:dyDescent="0.2">
      <c r="A23" s="14">
        <f t="shared" si="0"/>
        <v>20</v>
      </c>
      <c r="B23" s="14">
        <v>263</v>
      </c>
      <c r="C23" s="15" t="s">
        <v>850</v>
      </c>
      <c r="D23" s="15" t="s">
        <v>851</v>
      </c>
      <c r="E23" s="15"/>
      <c r="F23" s="14">
        <v>1960</v>
      </c>
      <c r="G23" s="14"/>
      <c r="H23" s="15" t="s">
        <v>852</v>
      </c>
      <c r="I23" s="15"/>
      <c r="J23" s="16" t="s">
        <v>763</v>
      </c>
      <c r="K23" s="15" t="s">
        <v>732</v>
      </c>
      <c r="L23" s="14" t="s">
        <v>509</v>
      </c>
      <c r="M23" s="14" t="s">
        <v>558</v>
      </c>
      <c r="N23" s="14" t="s">
        <v>559</v>
      </c>
      <c r="O23" s="14" t="s">
        <v>578</v>
      </c>
      <c r="P23" s="17">
        <v>27</v>
      </c>
      <c r="Q23" s="17">
        <v>160</v>
      </c>
      <c r="R23" s="17">
        <v>115</v>
      </c>
      <c r="S23" s="17">
        <v>12100</v>
      </c>
      <c r="T23" s="17">
        <v>1500</v>
      </c>
      <c r="U23" s="14" t="s">
        <v>495</v>
      </c>
      <c r="V23" s="14" t="s">
        <v>578</v>
      </c>
      <c r="W23" s="14"/>
      <c r="X23" s="14"/>
      <c r="Y23" s="14"/>
      <c r="Z23" s="14"/>
      <c r="AA23" s="14">
        <v>2430</v>
      </c>
      <c r="AB23" s="14" t="s">
        <v>496</v>
      </c>
      <c r="AC23" s="18" t="s">
        <v>747</v>
      </c>
      <c r="AD23" s="18" t="s">
        <v>818</v>
      </c>
      <c r="AE23" s="18" t="s">
        <v>837</v>
      </c>
      <c r="AF23" s="18"/>
      <c r="AH23" s="14" t="s">
        <v>738</v>
      </c>
      <c r="AI23" s="14" t="s">
        <v>738</v>
      </c>
      <c r="AJ23" s="14" t="s">
        <v>738</v>
      </c>
      <c r="AK23" s="14" t="s">
        <v>738</v>
      </c>
      <c r="AL23" s="14"/>
    </row>
    <row r="24" spans="1:38" s="19" customFormat="1" ht="25.5" x14ac:dyDescent="0.2">
      <c r="A24" s="14">
        <f t="shared" si="0"/>
        <v>21</v>
      </c>
      <c r="B24" s="14">
        <v>1510</v>
      </c>
      <c r="C24" s="15" t="s">
        <v>853</v>
      </c>
      <c r="D24" s="15"/>
      <c r="E24" s="16"/>
      <c r="F24" s="14">
        <v>1961</v>
      </c>
      <c r="G24" s="14"/>
      <c r="H24" s="15" t="s">
        <v>854</v>
      </c>
      <c r="I24" s="15"/>
      <c r="J24" s="16" t="s">
        <v>855</v>
      </c>
      <c r="K24" s="15" t="s">
        <v>732</v>
      </c>
      <c r="L24" s="14" t="s">
        <v>493</v>
      </c>
      <c r="M24" s="14" t="s">
        <v>558</v>
      </c>
      <c r="N24" s="14" t="s">
        <v>559</v>
      </c>
      <c r="O24" s="14" t="s">
        <v>511</v>
      </c>
      <c r="P24" s="17">
        <v>40</v>
      </c>
      <c r="Q24" s="17">
        <v>399</v>
      </c>
      <c r="R24" s="17">
        <v>790</v>
      </c>
      <c r="S24" s="17">
        <v>205000</v>
      </c>
      <c r="T24" s="17">
        <v>15550</v>
      </c>
      <c r="U24" s="14" t="s">
        <v>529</v>
      </c>
      <c r="V24" s="14"/>
      <c r="W24" s="14"/>
      <c r="X24" s="14"/>
      <c r="Y24" s="14"/>
      <c r="Z24" s="14">
        <v>163</v>
      </c>
      <c r="AA24" s="14">
        <v>1240</v>
      </c>
      <c r="AB24" s="14" t="s">
        <v>503</v>
      </c>
      <c r="AC24" s="18" t="s">
        <v>856</v>
      </c>
      <c r="AD24" s="18" t="s">
        <v>857</v>
      </c>
      <c r="AE24" s="18" t="s">
        <v>857</v>
      </c>
      <c r="AF24" s="18" t="s">
        <v>858</v>
      </c>
      <c r="AG24" s="15" t="s">
        <v>859</v>
      </c>
      <c r="AH24" s="14">
        <v>79</v>
      </c>
      <c r="AI24" s="14">
        <v>472</v>
      </c>
      <c r="AJ24" s="14" t="s">
        <v>738</v>
      </c>
      <c r="AK24" s="14" t="s">
        <v>738</v>
      </c>
      <c r="AL24" s="14">
        <v>10</v>
      </c>
    </row>
    <row r="25" spans="1:38" s="19" customFormat="1" ht="25.5" x14ac:dyDescent="0.2">
      <c r="A25" s="14">
        <f t="shared" si="0"/>
        <v>22</v>
      </c>
      <c r="B25" s="14">
        <v>312</v>
      </c>
      <c r="C25" s="15" t="s">
        <v>860</v>
      </c>
      <c r="D25" s="15"/>
      <c r="E25" s="16"/>
      <c r="F25" s="14">
        <v>1961</v>
      </c>
      <c r="G25" s="14"/>
      <c r="H25" s="15" t="s">
        <v>861</v>
      </c>
      <c r="I25" s="15"/>
      <c r="J25" s="15" t="s">
        <v>862</v>
      </c>
      <c r="K25" s="15" t="s">
        <v>732</v>
      </c>
      <c r="L25" s="14" t="s">
        <v>493</v>
      </c>
      <c r="M25" s="14"/>
      <c r="N25" s="14"/>
      <c r="O25" s="14" t="s">
        <v>578</v>
      </c>
      <c r="P25" s="17">
        <v>44</v>
      </c>
      <c r="Q25" s="17">
        <v>201</v>
      </c>
      <c r="R25" s="17">
        <v>68</v>
      </c>
      <c r="S25" s="17">
        <v>8390</v>
      </c>
      <c r="T25" s="17">
        <v>500</v>
      </c>
      <c r="U25" s="14" t="s">
        <v>495</v>
      </c>
      <c r="V25" s="14"/>
      <c r="W25" s="14"/>
      <c r="X25" s="14"/>
      <c r="Y25" s="14"/>
      <c r="Z25" s="14">
        <v>35</v>
      </c>
      <c r="AA25" s="14">
        <v>570</v>
      </c>
      <c r="AB25" s="14" t="s">
        <v>503</v>
      </c>
      <c r="AC25" s="18" t="s">
        <v>863</v>
      </c>
      <c r="AD25" s="18" t="s">
        <v>864</v>
      </c>
      <c r="AE25" s="18" t="s">
        <v>864</v>
      </c>
      <c r="AF25" s="18"/>
      <c r="AG25" s="16"/>
      <c r="AH25" s="14"/>
      <c r="AI25" s="14"/>
      <c r="AJ25" s="14"/>
      <c r="AK25" s="14"/>
      <c r="AL25" s="14"/>
    </row>
    <row r="26" spans="1:38" s="19" customFormat="1" ht="25.5" x14ac:dyDescent="0.2">
      <c r="A26" s="14">
        <f t="shared" si="0"/>
        <v>23</v>
      </c>
      <c r="B26" s="14">
        <v>323</v>
      </c>
      <c r="C26" s="15" t="s">
        <v>865</v>
      </c>
      <c r="D26" s="15"/>
      <c r="E26" s="16"/>
      <c r="F26" s="14">
        <v>1961</v>
      </c>
      <c r="G26" s="14"/>
      <c r="H26" s="15" t="s">
        <v>866</v>
      </c>
      <c r="I26" s="15"/>
      <c r="J26" s="16" t="s">
        <v>867</v>
      </c>
      <c r="K26" s="15" t="s">
        <v>732</v>
      </c>
      <c r="L26" s="14" t="s">
        <v>764</v>
      </c>
      <c r="M26" s="14"/>
      <c r="N26" s="14"/>
      <c r="O26" s="14" t="s">
        <v>578</v>
      </c>
      <c r="P26" s="17">
        <v>38</v>
      </c>
      <c r="Q26" s="17">
        <v>219</v>
      </c>
      <c r="R26" s="17">
        <v>23</v>
      </c>
      <c r="S26" s="17">
        <v>83700</v>
      </c>
      <c r="T26" s="17">
        <v>8270</v>
      </c>
      <c r="U26" s="14" t="s">
        <v>512</v>
      </c>
      <c r="V26" s="14" t="s">
        <v>495</v>
      </c>
      <c r="W26" s="14"/>
      <c r="X26" s="14"/>
      <c r="Y26" s="14"/>
      <c r="Z26" s="14">
        <v>225</v>
      </c>
      <c r="AA26" s="14">
        <v>740</v>
      </c>
      <c r="AB26" s="14" t="s">
        <v>496</v>
      </c>
      <c r="AC26" s="18" t="s">
        <v>868</v>
      </c>
      <c r="AD26" s="18" t="s">
        <v>759</v>
      </c>
      <c r="AE26" s="18" t="s">
        <v>759</v>
      </c>
      <c r="AF26" s="18" t="s">
        <v>869</v>
      </c>
      <c r="AG26" s="15"/>
      <c r="AH26" s="14" t="s">
        <v>738</v>
      </c>
      <c r="AI26" s="14" t="s">
        <v>738</v>
      </c>
      <c r="AJ26" s="14">
        <v>82</v>
      </c>
      <c r="AK26" s="14" t="s">
        <v>738</v>
      </c>
      <c r="AL26" s="14">
        <v>10</v>
      </c>
    </row>
    <row r="27" spans="1:38" s="19" customFormat="1" ht="25.5" x14ac:dyDescent="0.2">
      <c r="A27" s="14">
        <f t="shared" si="0"/>
        <v>24</v>
      </c>
      <c r="B27" s="14">
        <v>731</v>
      </c>
      <c r="C27" s="15" t="s">
        <v>870</v>
      </c>
      <c r="D27" s="15"/>
      <c r="E27" s="16"/>
      <c r="F27" s="14">
        <v>1961</v>
      </c>
      <c r="G27" s="14"/>
      <c r="H27" s="15" t="s">
        <v>871</v>
      </c>
      <c r="I27" s="15"/>
      <c r="J27" s="16" t="s">
        <v>872</v>
      </c>
      <c r="K27" s="15" t="s">
        <v>732</v>
      </c>
      <c r="L27" s="14" t="s">
        <v>493</v>
      </c>
      <c r="M27" s="14"/>
      <c r="N27" s="14"/>
      <c r="O27" s="14" t="s">
        <v>578</v>
      </c>
      <c r="P27" s="17">
        <v>24</v>
      </c>
      <c r="Q27" s="17">
        <v>138</v>
      </c>
      <c r="R27" s="17">
        <v>12</v>
      </c>
      <c r="S27" s="17">
        <v>4614</v>
      </c>
      <c r="T27" s="17">
        <v>740</v>
      </c>
      <c r="U27" s="14" t="s">
        <v>495</v>
      </c>
      <c r="V27" s="14"/>
      <c r="W27" s="14"/>
      <c r="X27" s="14"/>
      <c r="Y27" s="14"/>
      <c r="Z27" s="14">
        <v>69.7</v>
      </c>
      <c r="AA27" s="14">
        <v>1420</v>
      </c>
      <c r="AB27" s="14" t="s">
        <v>496</v>
      </c>
      <c r="AC27" s="18" t="s">
        <v>873</v>
      </c>
      <c r="AD27" s="18" t="s">
        <v>812</v>
      </c>
      <c r="AE27" s="18" t="s">
        <v>874</v>
      </c>
      <c r="AF27" s="18" t="s">
        <v>875</v>
      </c>
      <c r="AG27" s="15"/>
      <c r="AH27" s="14"/>
      <c r="AI27" s="14"/>
      <c r="AJ27" s="14"/>
      <c r="AK27" s="14"/>
      <c r="AL27" s="14"/>
    </row>
    <row r="28" spans="1:38" s="19" customFormat="1" ht="25.5" x14ac:dyDescent="0.2">
      <c r="A28" s="14">
        <f t="shared" si="0"/>
        <v>25</v>
      </c>
      <c r="B28" s="14">
        <v>228</v>
      </c>
      <c r="C28" s="15" t="s">
        <v>876</v>
      </c>
      <c r="D28" s="15"/>
      <c r="E28" s="16"/>
      <c r="F28" s="14">
        <v>1964</v>
      </c>
      <c r="G28" s="14"/>
      <c r="H28" s="15" t="s">
        <v>877</v>
      </c>
      <c r="I28" s="15"/>
      <c r="J28" s="16" t="s">
        <v>878</v>
      </c>
      <c r="K28" s="15" t="s">
        <v>732</v>
      </c>
      <c r="L28" s="14" t="s">
        <v>558</v>
      </c>
      <c r="M28" s="14"/>
      <c r="N28" s="14" t="s">
        <v>770</v>
      </c>
      <c r="O28" s="14" t="s">
        <v>578</v>
      </c>
      <c r="P28" s="17">
        <v>43</v>
      </c>
      <c r="Q28" s="17">
        <v>343</v>
      </c>
      <c r="R28" s="17">
        <v>402</v>
      </c>
      <c r="S28" s="17">
        <v>46000</v>
      </c>
      <c r="T28" s="17">
        <v>4800</v>
      </c>
      <c r="U28" s="14" t="s">
        <v>512</v>
      </c>
      <c r="V28" s="14" t="s">
        <v>495</v>
      </c>
      <c r="W28" s="14"/>
      <c r="X28" s="14"/>
      <c r="Y28" s="14"/>
      <c r="Z28" s="14">
        <v>466</v>
      </c>
      <c r="AA28" s="14">
        <v>3140</v>
      </c>
      <c r="AB28" s="14" t="s">
        <v>496</v>
      </c>
      <c r="AC28" s="18" t="s">
        <v>868</v>
      </c>
      <c r="AD28" s="18" t="s">
        <v>759</v>
      </c>
      <c r="AE28" s="18" t="s">
        <v>879</v>
      </c>
      <c r="AF28" s="18" t="s">
        <v>880</v>
      </c>
      <c r="AG28" s="16"/>
      <c r="AH28" s="14" t="s">
        <v>738</v>
      </c>
      <c r="AI28" s="14" t="s">
        <v>738</v>
      </c>
      <c r="AJ28" s="14">
        <v>188</v>
      </c>
      <c r="AK28" s="14" t="s">
        <v>738</v>
      </c>
      <c r="AL28" s="14">
        <v>10</v>
      </c>
    </row>
    <row r="29" spans="1:38" s="19" customFormat="1" ht="25.5" x14ac:dyDescent="0.2">
      <c r="A29" s="14">
        <f t="shared" si="0"/>
        <v>26</v>
      </c>
      <c r="B29" s="14">
        <v>44</v>
      </c>
      <c r="C29" s="15" t="s">
        <v>881</v>
      </c>
      <c r="D29" s="15" t="s">
        <v>882</v>
      </c>
      <c r="E29" s="15"/>
      <c r="F29" s="14">
        <v>1964</v>
      </c>
      <c r="G29" s="14"/>
      <c r="H29" s="15" t="s">
        <v>883</v>
      </c>
      <c r="I29" s="15"/>
      <c r="J29" s="16" t="s">
        <v>884</v>
      </c>
      <c r="K29" s="15" t="s">
        <v>732</v>
      </c>
      <c r="L29" s="14" t="s">
        <v>509</v>
      </c>
      <c r="M29" s="14"/>
      <c r="N29" s="14" t="s">
        <v>525</v>
      </c>
      <c r="O29" s="14" t="s">
        <v>511</v>
      </c>
      <c r="P29" s="17">
        <v>15.7</v>
      </c>
      <c r="Q29" s="17">
        <v>490</v>
      </c>
      <c r="R29" s="17">
        <v>69</v>
      </c>
      <c r="S29" s="17">
        <v>8000</v>
      </c>
      <c r="T29" s="17">
        <v>2600</v>
      </c>
      <c r="U29" s="14" t="s">
        <v>495</v>
      </c>
      <c r="V29" s="14"/>
      <c r="W29" s="14"/>
      <c r="X29" s="14"/>
      <c r="Y29" s="14"/>
      <c r="Z29" s="14">
        <v>49.4</v>
      </c>
      <c r="AA29" s="14">
        <v>750</v>
      </c>
      <c r="AB29" s="14" t="s">
        <v>496</v>
      </c>
      <c r="AC29" s="18" t="s">
        <v>873</v>
      </c>
      <c r="AD29" s="18" t="s">
        <v>826</v>
      </c>
      <c r="AE29" s="18" t="s">
        <v>885</v>
      </c>
      <c r="AF29" s="18" t="s">
        <v>886</v>
      </c>
      <c r="AG29" s="15"/>
      <c r="AH29" s="14"/>
      <c r="AI29" s="14"/>
      <c r="AJ29" s="14"/>
      <c r="AK29" s="14"/>
      <c r="AL29" s="14"/>
    </row>
    <row r="30" spans="1:38" s="19" customFormat="1" ht="25.5" x14ac:dyDescent="0.2">
      <c r="A30" s="14">
        <f t="shared" si="0"/>
        <v>27</v>
      </c>
      <c r="B30" s="14">
        <v>239</v>
      </c>
      <c r="C30" s="15" t="s">
        <v>887</v>
      </c>
      <c r="D30" s="15"/>
      <c r="E30" s="16"/>
      <c r="F30" s="14">
        <v>1965</v>
      </c>
      <c r="G30" s="14"/>
      <c r="H30" s="15" t="s">
        <v>888</v>
      </c>
      <c r="I30" s="15"/>
      <c r="J30" s="16" t="s">
        <v>889</v>
      </c>
      <c r="K30" s="15" t="s">
        <v>732</v>
      </c>
      <c r="L30" s="14" t="s">
        <v>509</v>
      </c>
      <c r="M30" s="14" t="s">
        <v>558</v>
      </c>
      <c r="N30" s="14" t="s">
        <v>559</v>
      </c>
      <c r="O30" s="14" t="s">
        <v>518</v>
      </c>
      <c r="P30" s="17">
        <v>37</v>
      </c>
      <c r="Q30" s="17">
        <v>2118</v>
      </c>
      <c r="R30" s="17">
        <v>1487</v>
      </c>
      <c r="S30" s="17">
        <v>136300</v>
      </c>
      <c r="T30" s="17">
        <v>12400</v>
      </c>
      <c r="U30" s="14" t="s">
        <v>512</v>
      </c>
      <c r="V30" s="14" t="s">
        <v>495</v>
      </c>
      <c r="W30" s="14"/>
      <c r="X30" s="14"/>
      <c r="Y30" s="14"/>
      <c r="Z30" s="14">
        <v>518</v>
      </c>
      <c r="AA30" s="14">
        <v>5700</v>
      </c>
      <c r="AB30" s="14" t="s">
        <v>503</v>
      </c>
      <c r="AC30" s="18" t="s">
        <v>798</v>
      </c>
      <c r="AD30" s="18" t="s">
        <v>890</v>
      </c>
      <c r="AE30" s="18" t="s">
        <v>891</v>
      </c>
      <c r="AF30" s="18" t="s">
        <v>892</v>
      </c>
      <c r="AG30" s="15"/>
      <c r="AH30" s="14" t="s">
        <v>738</v>
      </c>
      <c r="AI30" s="14" t="s">
        <v>738</v>
      </c>
      <c r="AJ30" s="14">
        <v>272</v>
      </c>
      <c r="AK30" s="14" t="s">
        <v>738</v>
      </c>
      <c r="AL30" s="14">
        <v>10</v>
      </c>
    </row>
    <row r="31" spans="1:38" s="16" customFormat="1" x14ac:dyDescent="0.2">
      <c r="A31" s="14">
        <f t="shared" si="0"/>
        <v>28</v>
      </c>
      <c r="B31" s="14">
        <v>925</v>
      </c>
      <c r="C31" s="15" t="s">
        <v>893</v>
      </c>
      <c r="D31" s="15"/>
      <c r="F31" s="14">
        <v>1965</v>
      </c>
      <c r="G31" s="14"/>
      <c r="H31" s="15" t="s">
        <v>894</v>
      </c>
      <c r="I31" s="15"/>
      <c r="J31" s="16" t="s">
        <v>895</v>
      </c>
      <c r="K31" s="15" t="s">
        <v>732</v>
      </c>
      <c r="L31" s="14" t="s">
        <v>509</v>
      </c>
      <c r="M31" s="14"/>
      <c r="N31" s="14"/>
      <c r="O31" s="14"/>
      <c r="P31" s="17">
        <v>16</v>
      </c>
      <c r="Q31" s="17">
        <v>150</v>
      </c>
      <c r="R31" s="17"/>
      <c r="S31" s="17">
        <v>180</v>
      </c>
      <c r="T31" s="17">
        <v>100</v>
      </c>
      <c r="U31" s="14" t="s">
        <v>495</v>
      </c>
      <c r="V31" s="14"/>
      <c r="W31" s="14"/>
      <c r="X31" s="14"/>
      <c r="Y31" s="14"/>
      <c r="Z31" s="14">
        <v>0.75</v>
      </c>
      <c r="AA31" s="14"/>
      <c r="AB31" s="14"/>
      <c r="AC31" s="18" t="s">
        <v>896</v>
      </c>
      <c r="AD31" s="18"/>
      <c r="AE31" s="18"/>
      <c r="AF31" s="18"/>
      <c r="AH31" s="14"/>
      <c r="AI31" s="14"/>
      <c r="AJ31" s="14"/>
      <c r="AK31" s="14"/>
      <c r="AL31" s="14"/>
    </row>
    <row r="32" spans="1:38" s="16" customFormat="1" ht="25.5" x14ac:dyDescent="0.2">
      <c r="A32" s="14">
        <f t="shared" si="0"/>
        <v>29</v>
      </c>
      <c r="B32" s="14">
        <v>36</v>
      </c>
      <c r="C32" s="15" t="s">
        <v>897</v>
      </c>
      <c r="D32" s="15"/>
      <c r="F32" s="14">
        <v>1965</v>
      </c>
      <c r="G32" s="14"/>
      <c r="H32" s="15" t="s">
        <v>898</v>
      </c>
      <c r="I32" s="15"/>
      <c r="J32" s="16" t="s">
        <v>757</v>
      </c>
      <c r="K32" s="15" t="s">
        <v>732</v>
      </c>
      <c r="L32" s="14" t="s">
        <v>493</v>
      </c>
      <c r="M32" s="14"/>
      <c r="N32" s="14"/>
      <c r="O32" s="14" t="s">
        <v>578</v>
      </c>
      <c r="P32" s="17">
        <v>33</v>
      </c>
      <c r="Q32" s="17">
        <v>384</v>
      </c>
      <c r="R32" s="17">
        <v>114</v>
      </c>
      <c r="S32" s="17">
        <v>106200</v>
      </c>
      <c r="T32" s="17">
        <v>12880</v>
      </c>
      <c r="U32" s="14" t="s">
        <v>512</v>
      </c>
      <c r="V32" s="14" t="s">
        <v>495</v>
      </c>
      <c r="W32" s="14" t="s">
        <v>578</v>
      </c>
      <c r="X32" s="14"/>
      <c r="Y32" s="14"/>
      <c r="Z32" s="14">
        <v>603</v>
      </c>
      <c r="AA32" s="14">
        <v>5960</v>
      </c>
      <c r="AB32" s="14" t="s">
        <v>503</v>
      </c>
      <c r="AC32" s="18" t="s">
        <v>798</v>
      </c>
      <c r="AD32" s="18" t="s">
        <v>759</v>
      </c>
      <c r="AE32" s="18" t="s">
        <v>899</v>
      </c>
      <c r="AF32" s="18" t="s">
        <v>900</v>
      </c>
      <c r="AG32" s="15"/>
      <c r="AH32" s="14" t="s">
        <v>738</v>
      </c>
      <c r="AI32" s="14" t="s">
        <v>738</v>
      </c>
      <c r="AJ32" s="14">
        <v>124</v>
      </c>
      <c r="AK32" s="14" t="s">
        <v>738</v>
      </c>
      <c r="AL32" s="14">
        <v>10</v>
      </c>
    </row>
    <row r="33" spans="1:38" s="16" customFormat="1" x14ac:dyDescent="0.2">
      <c r="A33" s="14">
        <f t="shared" si="0"/>
        <v>30</v>
      </c>
      <c r="B33" s="14">
        <v>339</v>
      </c>
      <c r="C33" s="15" t="s">
        <v>901</v>
      </c>
      <c r="D33" s="15"/>
      <c r="F33" s="14">
        <v>1965</v>
      </c>
      <c r="G33" s="14"/>
      <c r="H33" s="15" t="s">
        <v>902</v>
      </c>
      <c r="I33" s="15"/>
      <c r="J33" s="16" t="s">
        <v>903</v>
      </c>
      <c r="K33" s="15" t="s">
        <v>732</v>
      </c>
      <c r="L33" s="14" t="s">
        <v>558</v>
      </c>
      <c r="M33" s="14"/>
      <c r="N33" s="14" t="s">
        <v>559</v>
      </c>
      <c r="O33" s="14" t="s">
        <v>578</v>
      </c>
      <c r="P33" s="17">
        <v>53</v>
      </c>
      <c r="Q33" s="17">
        <v>197</v>
      </c>
      <c r="R33" s="17">
        <v>500</v>
      </c>
      <c r="S33" s="17">
        <v>30140</v>
      </c>
      <c r="T33" s="17">
        <v>2200</v>
      </c>
      <c r="U33" s="14" t="s">
        <v>495</v>
      </c>
      <c r="V33" s="14"/>
      <c r="W33" s="14"/>
      <c r="X33" s="14"/>
      <c r="Y33" s="14"/>
      <c r="Z33" s="14">
        <v>117</v>
      </c>
      <c r="AA33" s="14">
        <v>1190</v>
      </c>
      <c r="AB33" s="14" t="s">
        <v>496</v>
      </c>
      <c r="AC33" s="18" t="s">
        <v>904</v>
      </c>
      <c r="AD33" s="18" t="s">
        <v>905</v>
      </c>
      <c r="AE33" s="18" t="s">
        <v>906</v>
      </c>
      <c r="AF33" s="18"/>
      <c r="AH33" s="14"/>
      <c r="AI33" s="14"/>
      <c r="AJ33" s="14"/>
      <c r="AK33" s="14"/>
      <c r="AL33" s="14"/>
    </row>
    <row r="34" spans="1:38" s="16" customFormat="1" x14ac:dyDescent="0.2">
      <c r="A34" s="14">
        <f t="shared" si="0"/>
        <v>31</v>
      </c>
      <c r="B34" s="14">
        <v>926</v>
      </c>
      <c r="C34" s="15" t="s">
        <v>907</v>
      </c>
      <c r="D34" s="15"/>
      <c r="F34" s="14">
        <v>1965</v>
      </c>
      <c r="G34" s="14"/>
      <c r="H34" s="15" t="s">
        <v>908</v>
      </c>
      <c r="I34" s="15"/>
      <c r="J34" s="16" t="s">
        <v>895</v>
      </c>
      <c r="K34" s="15" t="s">
        <v>732</v>
      </c>
      <c r="L34" s="14" t="s">
        <v>509</v>
      </c>
      <c r="M34" s="14"/>
      <c r="N34" s="14"/>
      <c r="O34" s="14"/>
      <c r="P34" s="14">
        <v>18</v>
      </c>
      <c r="Q34" s="17">
        <v>120</v>
      </c>
      <c r="R34" s="17"/>
      <c r="S34" s="17">
        <v>612</v>
      </c>
      <c r="T34" s="17">
        <v>200</v>
      </c>
      <c r="U34" s="14" t="s">
        <v>495</v>
      </c>
      <c r="V34" s="14"/>
      <c r="W34" s="14"/>
      <c r="X34" s="14"/>
      <c r="Y34" s="14"/>
      <c r="Z34" s="14">
        <v>0.75</v>
      </c>
      <c r="AA34" s="14"/>
      <c r="AB34" s="14"/>
      <c r="AC34" s="18" t="s">
        <v>896</v>
      </c>
      <c r="AD34" s="18" t="s">
        <v>909</v>
      </c>
      <c r="AE34" s="18" t="s">
        <v>910</v>
      </c>
      <c r="AF34" s="18"/>
      <c r="AH34" s="14"/>
      <c r="AI34" s="14"/>
      <c r="AJ34" s="14"/>
      <c r="AK34" s="14"/>
      <c r="AL34" s="14"/>
    </row>
    <row r="35" spans="1:38" s="16" customFormat="1" ht="25.5" x14ac:dyDescent="0.2">
      <c r="A35" s="14">
        <f t="shared" si="0"/>
        <v>32</v>
      </c>
      <c r="B35" s="14">
        <v>215</v>
      </c>
      <c r="C35" s="15" t="s">
        <v>911</v>
      </c>
      <c r="D35" s="15"/>
      <c r="E35" s="15"/>
      <c r="F35" s="14">
        <v>1968</v>
      </c>
      <c r="G35" s="14"/>
      <c r="H35" s="15" t="s">
        <v>912</v>
      </c>
      <c r="I35" s="15"/>
      <c r="J35" s="15" t="s">
        <v>913</v>
      </c>
      <c r="K35" s="15" t="s">
        <v>732</v>
      </c>
      <c r="L35" s="14" t="s">
        <v>493</v>
      </c>
      <c r="M35" s="14"/>
      <c r="N35" s="14"/>
      <c r="O35" s="14" t="s">
        <v>578</v>
      </c>
      <c r="P35" s="17">
        <v>16</v>
      </c>
      <c r="Q35" s="17">
        <v>305</v>
      </c>
      <c r="R35" s="17">
        <v>24</v>
      </c>
      <c r="S35" s="17">
        <v>22900</v>
      </c>
      <c r="T35" s="17">
        <v>4680</v>
      </c>
      <c r="U35" s="14" t="s">
        <v>512</v>
      </c>
      <c r="V35" s="14" t="s">
        <v>495</v>
      </c>
      <c r="W35" s="14"/>
      <c r="X35" s="14"/>
      <c r="Y35" s="14"/>
      <c r="Z35" s="14">
        <v>45933</v>
      </c>
      <c r="AA35" s="14"/>
      <c r="AB35" s="14" t="s">
        <v>503</v>
      </c>
      <c r="AC35" s="18" t="s">
        <v>798</v>
      </c>
      <c r="AD35" s="18" t="s">
        <v>759</v>
      </c>
      <c r="AE35" s="18" t="s">
        <v>914</v>
      </c>
      <c r="AF35" s="18" t="s">
        <v>915</v>
      </c>
      <c r="AG35" s="15"/>
      <c r="AH35" s="14" t="s">
        <v>738</v>
      </c>
      <c r="AI35" s="14" t="s">
        <v>738</v>
      </c>
      <c r="AJ35" s="14"/>
      <c r="AK35" s="14"/>
      <c r="AL35" s="14"/>
    </row>
    <row r="36" spans="1:38" s="16" customFormat="1" ht="25.5" x14ac:dyDescent="0.2">
      <c r="A36" s="14">
        <f t="shared" si="0"/>
        <v>33</v>
      </c>
      <c r="B36" s="14">
        <v>254</v>
      </c>
      <c r="C36" s="15" t="s">
        <v>916</v>
      </c>
      <c r="D36" s="15"/>
      <c r="F36" s="14">
        <v>1968</v>
      </c>
      <c r="G36" s="14"/>
      <c r="H36" s="15" t="s">
        <v>917</v>
      </c>
      <c r="I36" s="15"/>
      <c r="J36" s="16" t="s">
        <v>918</v>
      </c>
      <c r="K36" s="15" t="s">
        <v>732</v>
      </c>
      <c r="L36" s="14" t="s">
        <v>509</v>
      </c>
      <c r="M36" s="14"/>
      <c r="N36" s="14" t="s">
        <v>559</v>
      </c>
      <c r="O36" s="14" t="s">
        <v>495</v>
      </c>
      <c r="P36" s="17">
        <v>20</v>
      </c>
      <c r="Q36" s="17">
        <v>2286</v>
      </c>
      <c r="R36" s="17">
        <v>690</v>
      </c>
      <c r="S36" s="17">
        <v>69000</v>
      </c>
      <c r="T36" s="17">
        <v>16450</v>
      </c>
      <c r="U36" s="14" t="s">
        <v>512</v>
      </c>
      <c r="V36" s="14" t="s">
        <v>495</v>
      </c>
      <c r="W36" s="14"/>
      <c r="X36" s="14"/>
      <c r="Y36" s="14"/>
      <c r="Z36" s="14">
        <v>1760</v>
      </c>
      <c r="AA36" s="14">
        <v>6860</v>
      </c>
      <c r="AB36" s="14" t="s">
        <v>503</v>
      </c>
      <c r="AC36" s="18" t="s">
        <v>798</v>
      </c>
      <c r="AD36" s="18" t="s">
        <v>919</v>
      </c>
      <c r="AE36" s="18" t="s">
        <v>920</v>
      </c>
      <c r="AF36" s="18" t="s">
        <v>921</v>
      </c>
      <c r="AG36" s="15"/>
      <c r="AH36" s="14" t="s">
        <v>738</v>
      </c>
      <c r="AI36" s="14" t="s">
        <v>738</v>
      </c>
      <c r="AJ36" s="14">
        <v>45</v>
      </c>
      <c r="AK36" s="14" t="s">
        <v>738</v>
      </c>
      <c r="AL36" s="14">
        <v>10</v>
      </c>
    </row>
    <row r="37" spans="1:38" s="16" customFormat="1" ht="25.5" x14ac:dyDescent="0.2">
      <c r="A37" s="14">
        <f t="shared" si="0"/>
        <v>34</v>
      </c>
      <c r="B37" s="14">
        <v>715</v>
      </c>
      <c r="C37" s="15" t="s">
        <v>922</v>
      </c>
      <c r="D37" s="15"/>
      <c r="F37" s="14">
        <v>1968</v>
      </c>
      <c r="G37" s="14"/>
      <c r="H37" s="15" t="s">
        <v>923</v>
      </c>
      <c r="I37" s="15"/>
      <c r="J37" s="16" t="s">
        <v>924</v>
      </c>
      <c r="K37" s="15" t="s">
        <v>732</v>
      </c>
      <c r="L37" s="14" t="s">
        <v>509</v>
      </c>
      <c r="M37" s="14"/>
      <c r="N37" s="14" t="s">
        <v>525</v>
      </c>
      <c r="O37" s="14" t="s">
        <v>511</v>
      </c>
      <c r="P37" s="17">
        <v>25</v>
      </c>
      <c r="Q37" s="17">
        <v>535</v>
      </c>
      <c r="R37" s="17">
        <v>315</v>
      </c>
      <c r="S37" s="17">
        <v>24800</v>
      </c>
      <c r="T37" s="17">
        <v>4700</v>
      </c>
      <c r="U37" s="14" t="s">
        <v>495</v>
      </c>
      <c r="V37" s="14"/>
      <c r="W37" s="14"/>
      <c r="X37" s="14"/>
      <c r="Y37" s="14"/>
      <c r="Z37" s="14">
        <v>87.5</v>
      </c>
      <c r="AA37" s="14">
        <v>1450</v>
      </c>
      <c r="AB37" s="14" t="s">
        <v>503</v>
      </c>
      <c r="AC37" s="18" t="s">
        <v>925</v>
      </c>
      <c r="AD37" s="18" t="s">
        <v>826</v>
      </c>
      <c r="AE37" s="18" t="s">
        <v>926</v>
      </c>
      <c r="AF37" s="18" t="s">
        <v>927</v>
      </c>
      <c r="AG37" s="15"/>
      <c r="AH37" s="14"/>
      <c r="AI37" s="14"/>
      <c r="AJ37" s="14"/>
      <c r="AK37" s="14"/>
      <c r="AL37" s="14"/>
    </row>
    <row r="38" spans="1:38" s="16" customFormat="1" x14ac:dyDescent="0.2">
      <c r="A38" s="14">
        <f t="shared" si="0"/>
        <v>35</v>
      </c>
      <c r="B38" s="14">
        <v>266</v>
      </c>
      <c r="C38" s="15" t="s">
        <v>928</v>
      </c>
      <c r="D38" s="15"/>
      <c r="F38" s="14">
        <v>1969</v>
      </c>
      <c r="G38" s="14"/>
      <c r="H38" s="15" t="s">
        <v>929</v>
      </c>
      <c r="I38" s="15"/>
      <c r="J38" s="16" t="s">
        <v>928</v>
      </c>
      <c r="K38" s="15" t="s">
        <v>732</v>
      </c>
      <c r="L38" s="14" t="s">
        <v>558</v>
      </c>
      <c r="M38" s="14"/>
      <c r="N38" s="14" t="s">
        <v>559</v>
      </c>
      <c r="O38" s="14" t="s">
        <v>578</v>
      </c>
      <c r="P38" s="17">
        <v>49</v>
      </c>
      <c r="Q38" s="17">
        <v>276</v>
      </c>
      <c r="R38" s="17">
        <v>524</v>
      </c>
      <c r="S38" s="17">
        <v>112400</v>
      </c>
      <c r="T38" s="17">
        <v>8480</v>
      </c>
      <c r="U38" s="14" t="s">
        <v>512</v>
      </c>
      <c r="V38" s="14" t="s">
        <v>495</v>
      </c>
      <c r="W38" s="14"/>
      <c r="X38" s="14"/>
      <c r="Y38" s="14"/>
      <c r="Z38" s="14">
        <v>142</v>
      </c>
      <c r="AA38" s="14">
        <v>1020</v>
      </c>
      <c r="AB38" s="14" t="s">
        <v>496</v>
      </c>
      <c r="AC38" s="18" t="s">
        <v>798</v>
      </c>
      <c r="AD38" s="18" t="s">
        <v>857</v>
      </c>
      <c r="AE38" s="18" t="s">
        <v>930</v>
      </c>
      <c r="AF38" s="18" t="s">
        <v>931</v>
      </c>
      <c r="AG38" s="15"/>
      <c r="AH38" s="14" t="s">
        <v>738</v>
      </c>
      <c r="AI38" s="14" t="s">
        <v>738</v>
      </c>
      <c r="AJ38" s="14">
        <v>4</v>
      </c>
      <c r="AK38" s="14" t="s">
        <v>738</v>
      </c>
      <c r="AL38" s="14">
        <v>10</v>
      </c>
    </row>
    <row r="39" spans="1:38" s="22" customFormat="1" x14ac:dyDescent="0.2">
      <c r="A39" s="20">
        <f t="shared" si="0"/>
        <v>36</v>
      </c>
      <c r="B39" s="20">
        <v>666</v>
      </c>
      <c r="C39" s="21" t="s">
        <v>932</v>
      </c>
      <c r="D39" s="21" t="s">
        <v>933</v>
      </c>
      <c r="F39" s="20">
        <v>1969</v>
      </c>
      <c r="G39" s="20"/>
      <c r="H39" s="21" t="s">
        <v>934</v>
      </c>
      <c r="I39" s="21"/>
      <c r="J39" s="22" t="s">
        <v>935</v>
      </c>
      <c r="K39" s="21" t="s">
        <v>732</v>
      </c>
      <c r="L39" s="20" t="s">
        <v>764</v>
      </c>
      <c r="M39" s="20"/>
      <c r="N39" s="20"/>
      <c r="O39" s="20" t="s">
        <v>578</v>
      </c>
      <c r="P39" s="23">
        <v>18.3</v>
      </c>
      <c r="Q39" s="23">
        <v>90</v>
      </c>
      <c r="R39" s="23">
        <v>2</v>
      </c>
      <c r="S39" s="23">
        <v>13570</v>
      </c>
      <c r="T39" s="23">
        <v>740</v>
      </c>
      <c r="U39" s="20" t="s">
        <v>495</v>
      </c>
      <c r="V39" s="20"/>
      <c r="W39" s="20"/>
      <c r="X39" s="20"/>
      <c r="Y39" s="20"/>
      <c r="Z39" s="20"/>
      <c r="AA39" s="20">
        <v>1400</v>
      </c>
      <c r="AB39" s="20" t="s">
        <v>496</v>
      </c>
      <c r="AC39" s="24" t="s">
        <v>936</v>
      </c>
      <c r="AD39" s="24" t="s">
        <v>937</v>
      </c>
      <c r="AE39" s="24" t="s">
        <v>938</v>
      </c>
      <c r="AF39" s="24"/>
      <c r="AG39" s="21"/>
      <c r="AH39" s="20"/>
      <c r="AI39" s="20"/>
      <c r="AJ39" s="20"/>
      <c r="AK39" s="20"/>
      <c r="AL39" s="20"/>
    </row>
    <row r="40" spans="1:38" s="16" customFormat="1" x14ac:dyDescent="0.2">
      <c r="A40" s="14">
        <f t="shared" si="0"/>
        <v>37</v>
      </c>
      <c r="B40" s="14">
        <v>378</v>
      </c>
      <c r="C40" s="15" t="s">
        <v>939</v>
      </c>
      <c r="D40" s="15"/>
      <c r="F40" s="14">
        <v>1969</v>
      </c>
      <c r="G40" s="14"/>
      <c r="H40" s="15" t="s">
        <v>940</v>
      </c>
      <c r="I40" s="15"/>
      <c r="J40" s="16" t="s">
        <v>941</v>
      </c>
      <c r="K40" s="15" t="s">
        <v>732</v>
      </c>
      <c r="L40" s="14" t="s">
        <v>493</v>
      </c>
      <c r="M40" s="14"/>
      <c r="N40" s="14"/>
      <c r="O40" s="14" t="s">
        <v>578</v>
      </c>
      <c r="P40" s="17">
        <v>44</v>
      </c>
      <c r="Q40" s="17">
        <v>343</v>
      </c>
      <c r="R40" s="17">
        <v>123</v>
      </c>
      <c r="S40" s="17">
        <v>165400</v>
      </c>
      <c r="T40" s="17">
        <v>16390</v>
      </c>
      <c r="U40" s="14" t="s">
        <v>512</v>
      </c>
      <c r="V40" s="14"/>
      <c r="W40" s="14"/>
      <c r="X40" s="14"/>
      <c r="Y40" s="14"/>
      <c r="Z40" s="14">
        <v>2320</v>
      </c>
      <c r="AA40" s="14">
        <v>3824</v>
      </c>
      <c r="AB40" s="14" t="s">
        <v>496</v>
      </c>
      <c r="AC40" s="18" t="s">
        <v>798</v>
      </c>
      <c r="AD40" s="18" t="s">
        <v>759</v>
      </c>
      <c r="AE40" s="18" t="s">
        <v>759</v>
      </c>
      <c r="AF40" s="18"/>
      <c r="AH40" s="14" t="s">
        <v>738</v>
      </c>
      <c r="AI40" s="14" t="s">
        <v>738</v>
      </c>
      <c r="AJ40" s="14">
        <v>35</v>
      </c>
      <c r="AK40" s="14" t="s">
        <v>738</v>
      </c>
      <c r="AL40" s="14">
        <v>10</v>
      </c>
    </row>
    <row r="41" spans="1:38" s="16" customFormat="1" ht="25.5" x14ac:dyDescent="0.2">
      <c r="A41" s="14">
        <f t="shared" si="0"/>
        <v>38</v>
      </c>
      <c r="B41" s="14">
        <v>210</v>
      </c>
      <c r="C41" s="15" t="s">
        <v>942</v>
      </c>
      <c r="D41" s="15"/>
      <c r="F41" s="14">
        <v>1970</v>
      </c>
      <c r="G41" s="14"/>
      <c r="H41" s="15" t="s">
        <v>943</v>
      </c>
      <c r="I41" s="15"/>
      <c r="J41" s="15" t="s">
        <v>944</v>
      </c>
      <c r="K41" s="15" t="s">
        <v>732</v>
      </c>
      <c r="L41" s="14" t="s">
        <v>509</v>
      </c>
      <c r="M41" s="14"/>
      <c r="N41" s="14" t="s">
        <v>559</v>
      </c>
      <c r="O41" s="14" t="s">
        <v>495</v>
      </c>
      <c r="P41" s="17">
        <v>9</v>
      </c>
      <c r="Q41" s="17">
        <v>2088</v>
      </c>
      <c r="R41" s="17">
        <v>74</v>
      </c>
      <c r="S41" s="17">
        <v>30400</v>
      </c>
      <c r="T41" s="17">
        <v>5560</v>
      </c>
      <c r="U41" s="14" t="s">
        <v>512</v>
      </c>
      <c r="V41" s="14"/>
      <c r="W41" s="14"/>
      <c r="X41" s="14"/>
      <c r="Y41" s="14"/>
      <c r="Z41" s="14">
        <v>37</v>
      </c>
      <c r="AA41" s="14">
        <v>439</v>
      </c>
      <c r="AB41" s="14" t="s">
        <v>496</v>
      </c>
      <c r="AC41" s="18" t="s">
        <v>868</v>
      </c>
      <c r="AD41" s="18" t="s">
        <v>759</v>
      </c>
      <c r="AE41" s="18" t="s">
        <v>759</v>
      </c>
      <c r="AF41" s="18" t="s">
        <v>945</v>
      </c>
      <c r="AG41" s="15"/>
      <c r="AH41" s="14" t="s">
        <v>738</v>
      </c>
      <c r="AI41" s="14" t="s">
        <v>738</v>
      </c>
      <c r="AJ41" s="14">
        <v>45</v>
      </c>
      <c r="AK41" s="14" t="s">
        <v>738</v>
      </c>
      <c r="AL41" s="14">
        <v>10</v>
      </c>
    </row>
    <row r="42" spans="1:38" s="16" customFormat="1" ht="25.5" x14ac:dyDescent="0.2">
      <c r="A42" s="14">
        <f t="shared" si="0"/>
        <v>39</v>
      </c>
      <c r="B42" s="14">
        <v>270</v>
      </c>
      <c r="C42" s="15" t="s">
        <v>946</v>
      </c>
      <c r="D42" s="15" t="s">
        <v>947</v>
      </c>
      <c r="E42" s="15"/>
      <c r="F42" s="14">
        <v>1970</v>
      </c>
      <c r="G42" s="14"/>
      <c r="H42" s="15" t="s">
        <v>948</v>
      </c>
      <c r="I42" s="15"/>
      <c r="J42" s="16" t="s">
        <v>949</v>
      </c>
      <c r="K42" s="15" t="s">
        <v>732</v>
      </c>
      <c r="L42" s="14" t="s">
        <v>493</v>
      </c>
      <c r="M42" s="14"/>
      <c r="N42" s="14"/>
      <c r="O42" s="14" t="s">
        <v>511</v>
      </c>
      <c r="P42" s="17">
        <v>10</v>
      </c>
      <c r="Q42" s="17">
        <v>396</v>
      </c>
      <c r="R42" s="17">
        <v>24</v>
      </c>
      <c r="S42" s="17">
        <v>80800</v>
      </c>
      <c r="T42" s="17">
        <v>16120</v>
      </c>
      <c r="U42" s="14" t="s">
        <v>495</v>
      </c>
      <c r="V42" s="14"/>
      <c r="W42" s="14"/>
      <c r="X42" s="14"/>
      <c r="Y42" s="14"/>
      <c r="Z42" s="14"/>
      <c r="AA42" s="14">
        <v>23800</v>
      </c>
      <c r="AB42" s="14" t="s">
        <v>503</v>
      </c>
      <c r="AC42" s="18" t="s">
        <v>950</v>
      </c>
      <c r="AD42" s="18" t="s">
        <v>849</v>
      </c>
      <c r="AE42" s="18" t="s">
        <v>951</v>
      </c>
      <c r="AF42" s="18" t="s">
        <v>952</v>
      </c>
      <c r="AG42" s="15"/>
      <c r="AH42" s="14"/>
      <c r="AI42" s="14"/>
      <c r="AJ42" s="14"/>
      <c r="AK42" s="14"/>
      <c r="AL42" s="14"/>
    </row>
    <row r="43" spans="1:38" s="16" customFormat="1" x14ac:dyDescent="0.2">
      <c r="A43" s="14">
        <f t="shared" si="0"/>
        <v>40</v>
      </c>
      <c r="B43" s="14">
        <v>265</v>
      </c>
      <c r="C43" s="15" t="s">
        <v>953</v>
      </c>
      <c r="D43" s="15"/>
      <c r="F43" s="14">
        <v>1971</v>
      </c>
      <c r="G43" s="14"/>
      <c r="H43" s="15" t="s">
        <v>898</v>
      </c>
      <c r="I43" s="15"/>
      <c r="J43" s="16" t="s">
        <v>731</v>
      </c>
      <c r="K43" s="15" t="s">
        <v>732</v>
      </c>
      <c r="L43" s="14" t="s">
        <v>509</v>
      </c>
      <c r="M43" s="14"/>
      <c r="N43" s="14" t="s">
        <v>525</v>
      </c>
      <c r="O43" s="14" t="s">
        <v>511</v>
      </c>
      <c r="P43" s="17">
        <v>18.3</v>
      </c>
      <c r="Q43" s="17">
        <v>245</v>
      </c>
      <c r="R43" s="17"/>
      <c r="S43" s="17">
        <v>114</v>
      </c>
      <c r="T43" s="17">
        <v>40</v>
      </c>
      <c r="U43" s="14" t="s">
        <v>512</v>
      </c>
      <c r="V43" s="14"/>
      <c r="W43" s="14"/>
      <c r="X43" s="14"/>
      <c r="Y43" s="14"/>
      <c r="Z43" s="14">
        <v>1.04</v>
      </c>
      <c r="AA43" s="14">
        <v>55</v>
      </c>
      <c r="AB43" s="14" t="s">
        <v>496</v>
      </c>
      <c r="AC43" s="18" t="s">
        <v>954</v>
      </c>
      <c r="AD43" s="18" t="s">
        <v>955</v>
      </c>
      <c r="AE43" s="18" t="s">
        <v>956</v>
      </c>
      <c r="AF43" s="18"/>
      <c r="AH43" s="14" t="s">
        <v>738</v>
      </c>
      <c r="AI43" s="14" t="s">
        <v>738</v>
      </c>
      <c r="AJ43" s="14" t="s">
        <v>738</v>
      </c>
      <c r="AK43" s="14" t="s">
        <v>738</v>
      </c>
      <c r="AL43" s="14">
        <v>10</v>
      </c>
    </row>
    <row r="44" spans="1:38" s="16" customFormat="1" ht="25.5" x14ac:dyDescent="0.2">
      <c r="A44" s="14">
        <f t="shared" si="0"/>
        <v>41</v>
      </c>
      <c r="B44" s="14">
        <v>274</v>
      </c>
      <c r="C44" s="15" t="s">
        <v>957</v>
      </c>
      <c r="D44" s="15"/>
      <c r="F44" s="14">
        <v>1971</v>
      </c>
      <c r="G44" s="14"/>
      <c r="H44" s="15" t="s">
        <v>958</v>
      </c>
      <c r="I44" s="15"/>
      <c r="J44" s="16" t="s">
        <v>959</v>
      </c>
      <c r="K44" s="15" t="s">
        <v>732</v>
      </c>
      <c r="L44" s="14" t="s">
        <v>493</v>
      </c>
      <c r="M44" s="14" t="s">
        <v>509</v>
      </c>
      <c r="N44" s="14" t="s">
        <v>960</v>
      </c>
      <c r="O44" s="14" t="s">
        <v>518</v>
      </c>
      <c r="P44" s="17">
        <v>10.3</v>
      </c>
      <c r="Q44" s="17">
        <v>270</v>
      </c>
      <c r="R44" s="17">
        <v>5</v>
      </c>
      <c r="S44" s="17">
        <v>17700</v>
      </c>
      <c r="T44" s="17">
        <v>5700</v>
      </c>
      <c r="U44" s="14" t="s">
        <v>512</v>
      </c>
      <c r="V44" s="14" t="s">
        <v>495</v>
      </c>
      <c r="W44" s="14"/>
      <c r="X44" s="14"/>
      <c r="Y44" s="14"/>
      <c r="Z44" s="14"/>
      <c r="AA44" s="14"/>
      <c r="AB44" s="14" t="s">
        <v>496</v>
      </c>
      <c r="AC44" s="18" t="s">
        <v>798</v>
      </c>
      <c r="AD44" s="18" t="s">
        <v>759</v>
      </c>
      <c r="AE44" s="18" t="s">
        <v>961</v>
      </c>
      <c r="AF44" s="18" t="s">
        <v>962</v>
      </c>
      <c r="AG44" s="15"/>
      <c r="AH44" s="14" t="s">
        <v>738</v>
      </c>
      <c r="AI44" s="14" t="s">
        <v>738</v>
      </c>
      <c r="AJ44" s="14">
        <v>29</v>
      </c>
      <c r="AK44" s="14" t="s">
        <v>738</v>
      </c>
      <c r="AL44" s="14">
        <v>0</v>
      </c>
    </row>
    <row r="45" spans="1:38" s="16" customFormat="1" x14ac:dyDescent="0.2">
      <c r="A45" s="14">
        <f t="shared" si="0"/>
        <v>42</v>
      </c>
      <c r="B45" s="14">
        <v>1468</v>
      </c>
      <c r="C45" s="15" t="s">
        <v>963</v>
      </c>
      <c r="D45" s="15"/>
      <c r="F45" s="14">
        <v>1971</v>
      </c>
      <c r="G45" s="14"/>
      <c r="H45" s="15" t="s">
        <v>964</v>
      </c>
      <c r="I45" s="15"/>
      <c r="J45" s="16" t="s">
        <v>965</v>
      </c>
      <c r="K45" s="15" t="s">
        <v>732</v>
      </c>
      <c r="L45" s="14" t="s">
        <v>509</v>
      </c>
      <c r="M45" s="14"/>
      <c r="N45" s="14" t="s">
        <v>559</v>
      </c>
      <c r="O45" s="14" t="s">
        <v>511</v>
      </c>
      <c r="P45" s="17">
        <v>18.899999999999999</v>
      </c>
      <c r="Q45" s="17">
        <v>302</v>
      </c>
      <c r="R45" s="17"/>
      <c r="S45" s="17">
        <v>6000</v>
      </c>
      <c r="T45" s="17">
        <v>1100</v>
      </c>
      <c r="U45" s="14" t="s">
        <v>512</v>
      </c>
      <c r="V45" s="14"/>
      <c r="W45" s="14"/>
      <c r="X45" s="14"/>
      <c r="Y45" s="14"/>
      <c r="Z45" s="14">
        <v>49.8</v>
      </c>
      <c r="AA45" s="14"/>
      <c r="AB45" s="14" t="s">
        <v>496</v>
      </c>
      <c r="AC45" s="18" t="s">
        <v>966</v>
      </c>
      <c r="AD45" s="18" t="s">
        <v>967</v>
      </c>
      <c r="AE45" s="18" t="s">
        <v>968</v>
      </c>
      <c r="AF45" s="18" t="s">
        <v>969</v>
      </c>
      <c r="AG45" s="15"/>
      <c r="AH45" s="14" t="s">
        <v>738</v>
      </c>
      <c r="AI45" s="14" t="s">
        <v>738</v>
      </c>
      <c r="AJ45" s="14" t="s">
        <v>970</v>
      </c>
      <c r="AK45" s="14" t="s">
        <v>738</v>
      </c>
      <c r="AL45" s="14">
        <v>10</v>
      </c>
    </row>
    <row r="46" spans="1:38" s="16" customFormat="1" ht="25.5" x14ac:dyDescent="0.2">
      <c r="A46" s="14">
        <f t="shared" si="0"/>
        <v>43</v>
      </c>
      <c r="B46" s="14">
        <v>957</v>
      </c>
      <c r="C46" s="15" t="s">
        <v>971</v>
      </c>
      <c r="D46" s="15"/>
      <c r="F46" s="14">
        <v>1971</v>
      </c>
      <c r="G46" s="14"/>
      <c r="H46" s="15" t="s">
        <v>972</v>
      </c>
      <c r="I46" s="15"/>
      <c r="J46" s="16" t="s">
        <v>973</v>
      </c>
      <c r="K46" s="15" t="s">
        <v>732</v>
      </c>
      <c r="L46" s="14" t="s">
        <v>509</v>
      </c>
      <c r="M46" s="14"/>
      <c r="N46" s="14"/>
      <c r="O46" s="14"/>
      <c r="P46" s="17">
        <v>31.5</v>
      </c>
      <c r="Q46" s="17">
        <v>90</v>
      </c>
      <c r="R46" s="17"/>
      <c r="S46" s="17">
        <v>2850</v>
      </c>
      <c r="T46" s="17">
        <v>300</v>
      </c>
      <c r="U46" s="14" t="s">
        <v>495</v>
      </c>
      <c r="V46" s="14"/>
      <c r="W46" s="14"/>
      <c r="X46" s="14"/>
      <c r="Y46" s="14"/>
      <c r="Z46" s="14">
        <v>6.2</v>
      </c>
      <c r="AA46" s="14"/>
      <c r="AB46" s="14"/>
      <c r="AC46" s="18" t="s">
        <v>747</v>
      </c>
      <c r="AD46" s="18"/>
      <c r="AE46" s="18"/>
      <c r="AF46" s="18"/>
      <c r="AH46" s="14"/>
      <c r="AI46" s="14"/>
      <c r="AJ46" s="14"/>
      <c r="AK46" s="14"/>
      <c r="AL46" s="14"/>
    </row>
    <row r="47" spans="1:38" s="16" customFormat="1" x14ac:dyDescent="0.2">
      <c r="A47" s="14">
        <f t="shared" si="0"/>
        <v>44</v>
      </c>
      <c r="B47" s="14">
        <v>268</v>
      </c>
      <c r="C47" s="15" t="s">
        <v>974</v>
      </c>
      <c r="D47" s="15" t="s">
        <v>975</v>
      </c>
      <c r="E47" s="15"/>
      <c r="F47" s="14">
        <v>1972</v>
      </c>
      <c r="G47" s="14"/>
      <c r="H47" s="15" t="s">
        <v>976</v>
      </c>
      <c r="I47" s="15"/>
      <c r="J47" s="16" t="s">
        <v>977</v>
      </c>
      <c r="K47" s="15" t="s">
        <v>732</v>
      </c>
      <c r="L47" s="14" t="s">
        <v>509</v>
      </c>
      <c r="M47" s="14" t="s">
        <v>493</v>
      </c>
      <c r="N47" s="14" t="s">
        <v>559</v>
      </c>
      <c r="O47" s="14" t="s">
        <v>495</v>
      </c>
      <c r="P47" s="17">
        <v>15.2</v>
      </c>
      <c r="Q47" s="17">
        <v>2591</v>
      </c>
      <c r="R47" s="17">
        <v>115</v>
      </c>
      <c r="S47" s="17">
        <v>81700</v>
      </c>
      <c r="T47" s="17">
        <v>28500</v>
      </c>
      <c r="U47" s="14" t="s">
        <v>512</v>
      </c>
      <c r="V47" s="14"/>
      <c r="W47" s="14"/>
      <c r="X47" s="14"/>
      <c r="Y47" s="14"/>
      <c r="Z47" s="14">
        <v>71560</v>
      </c>
      <c r="AA47" s="14">
        <v>5550</v>
      </c>
      <c r="AB47" s="14" t="s">
        <v>503</v>
      </c>
      <c r="AC47" s="18" t="s">
        <v>798</v>
      </c>
      <c r="AD47" s="18" t="s">
        <v>759</v>
      </c>
      <c r="AE47" s="18" t="s">
        <v>978</v>
      </c>
      <c r="AF47" s="18" t="s">
        <v>979</v>
      </c>
      <c r="AG47" s="15"/>
      <c r="AH47" s="14" t="s">
        <v>738</v>
      </c>
      <c r="AI47" s="14" t="s">
        <v>738</v>
      </c>
      <c r="AJ47" s="14">
        <v>134</v>
      </c>
      <c r="AK47" s="14" t="s">
        <v>738</v>
      </c>
      <c r="AL47" s="14">
        <v>10</v>
      </c>
    </row>
    <row r="48" spans="1:38" s="16" customFormat="1" ht="25.5" x14ac:dyDescent="0.2">
      <c r="A48" s="14">
        <f t="shared" si="0"/>
        <v>45</v>
      </c>
      <c r="B48" s="14">
        <v>269</v>
      </c>
      <c r="C48" s="15" t="s">
        <v>980</v>
      </c>
      <c r="D48" s="15" t="s">
        <v>981</v>
      </c>
      <c r="F48" s="14">
        <v>1972</v>
      </c>
      <c r="G48" s="14"/>
      <c r="H48" s="15" t="s">
        <v>982</v>
      </c>
      <c r="I48" s="15"/>
      <c r="J48" s="16" t="s">
        <v>983</v>
      </c>
      <c r="K48" s="15" t="s">
        <v>732</v>
      </c>
      <c r="L48" s="14" t="s">
        <v>509</v>
      </c>
      <c r="M48" s="14"/>
      <c r="N48" s="14" t="s">
        <v>559</v>
      </c>
      <c r="O48" s="14" t="s">
        <v>518</v>
      </c>
      <c r="P48" s="17">
        <v>46</v>
      </c>
      <c r="Q48" s="17">
        <v>823</v>
      </c>
      <c r="R48" s="17">
        <v>5249</v>
      </c>
      <c r="S48" s="17">
        <v>1301000</v>
      </c>
      <c r="T48" s="17">
        <v>150000</v>
      </c>
      <c r="U48" s="14" t="s">
        <v>512</v>
      </c>
      <c r="V48" s="14" t="s">
        <v>495</v>
      </c>
      <c r="W48" s="14"/>
      <c r="X48" s="14"/>
      <c r="Y48" s="14"/>
      <c r="Z48" s="14">
        <v>16320</v>
      </c>
      <c r="AA48" s="14">
        <v>15580</v>
      </c>
      <c r="AB48" s="14" t="s">
        <v>496</v>
      </c>
      <c r="AC48" s="18" t="s">
        <v>798</v>
      </c>
      <c r="AD48" s="18" t="s">
        <v>984</v>
      </c>
      <c r="AE48" s="18" t="s">
        <v>985</v>
      </c>
      <c r="AF48" s="18" t="s">
        <v>986</v>
      </c>
      <c r="AG48" s="15"/>
      <c r="AH48" s="14" t="s">
        <v>738</v>
      </c>
      <c r="AI48" s="14" t="s">
        <v>738</v>
      </c>
      <c r="AJ48" s="14">
        <v>250</v>
      </c>
      <c r="AK48" s="14" t="s">
        <v>738</v>
      </c>
      <c r="AL48" s="14">
        <v>50</v>
      </c>
    </row>
    <row r="49" spans="1:38" s="16" customFormat="1" ht="25.5" x14ac:dyDescent="0.2">
      <c r="A49" s="14">
        <f t="shared" si="0"/>
        <v>46</v>
      </c>
      <c r="B49" s="14">
        <v>318</v>
      </c>
      <c r="C49" s="15" t="s">
        <v>987</v>
      </c>
      <c r="D49" s="15"/>
      <c r="F49" s="14">
        <v>1973</v>
      </c>
      <c r="G49" s="14"/>
      <c r="H49" s="15" t="s">
        <v>988</v>
      </c>
      <c r="I49" s="15"/>
      <c r="J49" s="16" t="s">
        <v>989</v>
      </c>
      <c r="K49" s="15" t="s">
        <v>732</v>
      </c>
      <c r="L49" s="14" t="s">
        <v>509</v>
      </c>
      <c r="M49" s="14"/>
      <c r="N49" s="14" t="s">
        <v>559</v>
      </c>
      <c r="O49" s="14" t="s">
        <v>578</v>
      </c>
      <c r="P49" s="17">
        <v>46.3</v>
      </c>
      <c r="Q49" s="17">
        <v>451</v>
      </c>
      <c r="R49" s="17">
        <v>1620</v>
      </c>
      <c r="S49" s="17">
        <v>44300</v>
      </c>
      <c r="T49" s="17">
        <v>3100</v>
      </c>
      <c r="U49" s="14" t="s">
        <v>512</v>
      </c>
      <c r="V49" s="14"/>
      <c r="W49" s="14"/>
      <c r="X49" s="14"/>
      <c r="Y49" s="14"/>
      <c r="Z49" s="14">
        <v>160</v>
      </c>
      <c r="AA49" s="14">
        <v>567</v>
      </c>
      <c r="AB49" s="14" t="s">
        <v>496</v>
      </c>
      <c r="AC49" s="18" t="s">
        <v>868</v>
      </c>
      <c r="AD49" s="18" t="s">
        <v>990</v>
      </c>
      <c r="AE49" s="18" t="s">
        <v>759</v>
      </c>
      <c r="AF49" s="18"/>
      <c r="AH49" s="14" t="s">
        <v>738</v>
      </c>
      <c r="AI49" s="14" t="s">
        <v>738</v>
      </c>
      <c r="AJ49" s="14">
        <v>40</v>
      </c>
      <c r="AK49" s="14">
        <v>49</v>
      </c>
      <c r="AL49" s="14">
        <v>10</v>
      </c>
    </row>
    <row r="50" spans="1:38" s="16" customFormat="1" x14ac:dyDescent="0.2">
      <c r="A50" s="14">
        <f t="shared" si="0"/>
        <v>47</v>
      </c>
      <c r="B50" s="14">
        <v>248</v>
      </c>
      <c r="C50" s="15" t="s">
        <v>991</v>
      </c>
      <c r="D50" s="15"/>
      <c r="F50" s="14">
        <v>1974</v>
      </c>
      <c r="G50" s="14"/>
      <c r="H50" s="15" t="s">
        <v>992</v>
      </c>
      <c r="I50" s="15"/>
      <c r="J50" s="16" t="s">
        <v>993</v>
      </c>
      <c r="K50" s="15" t="s">
        <v>732</v>
      </c>
      <c r="L50" s="14" t="s">
        <v>509</v>
      </c>
      <c r="M50" s="14" t="s">
        <v>558</v>
      </c>
      <c r="N50" s="14" t="s">
        <v>994</v>
      </c>
      <c r="O50" s="14" t="s">
        <v>511</v>
      </c>
      <c r="P50" s="17">
        <v>9.1999999999999993</v>
      </c>
      <c r="Q50" s="17">
        <v>410</v>
      </c>
      <c r="R50" s="17">
        <v>35</v>
      </c>
      <c r="S50" s="17">
        <v>9780</v>
      </c>
      <c r="T50" s="17">
        <v>3580</v>
      </c>
      <c r="U50" s="14" t="s">
        <v>512</v>
      </c>
      <c r="V50" s="14" t="s">
        <v>495</v>
      </c>
      <c r="W50" s="14"/>
      <c r="X50" s="14"/>
      <c r="Y50" s="14"/>
      <c r="Z50" s="14">
        <v>19190</v>
      </c>
      <c r="AA50" s="14" t="s">
        <v>494</v>
      </c>
      <c r="AB50" s="14" t="s">
        <v>496</v>
      </c>
      <c r="AC50" s="18" t="s">
        <v>798</v>
      </c>
      <c r="AD50" s="18" t="s">
        <v>849</v>
      </c>
      <c r="AE50" s="18" t="s">
        <v>995</v>
      </c>
      <c r="AF50" s="18"/>
      <c r="AH50" s="14" t="s">
        <v>738</v>
      </c>
      <c r="AI50" s="14" t="s">
        <v>738</v>
      </c>
      <c r="AJ50" s="14">
        <v>10</v>
      </c>
      <c r="AK50" s="14" t="s">
        <v>738</v>
      </c>
      <c r="AL50" s="14">
        <v>10</v>
      </c>
    </row>
    <row r="51" spans="1:38" s="16" customFormat="1" x14ac:dyDescent="0.2">
      <c r="A51" s="14">
        <f t="shared" si="0"/>
        <v>48</v>
      </c>
      <c r="B51" s="14">
        <v>344</v>
      </c>
      <c r="C51" s="15" t="s">
        <v>996</v>
      </c>
      <c r="D51" s="15"/>
      <c r="F51" s="14">
        <v>1974</v>
      </c>
      <c r="G51" s="14"/>
      <c r="H51" s="15" t="s">
        <v>997</v>
      </c>
      <c r="I51" s="15"/>
      <c r="J51" s="16" t="s">
        <v>998</v>
      </c>
      <c r="K51" s="15" t="s">
        <v>732</v>
      </c>
      <c r="L51" s="14" t="s">
        <v>509</v>
      </c>
      <c r="M51" s="14" t="s">
        <v>558</v>
      </c>
      <c r="N51" s="14" t="s">
        <v>559</v>
      </c>
      <c r="O51" s="14" t="s">
        <v>518</v>
      </c>
      <c r="P51" s="17">
        <v>34.4</v>
      </c>
      <c r="Q51" s="17">
        <v>8670</v>
      </c>
      <c r="R51" s="17">
        <v>5085</v>
      </c>
      <c r="S51" s="17">
        <v>212000</v>
      </c>
      <c r="T51" s="17">
        <v>82000</v>
      </c>
      <c r="U51" s="14" t="s">
        <v>588</v>
      </c>
      <c r="V51" s="14" t="s">
        <v>495</v>
      </c>
      <c r="W51" s="14"/>
      <c r="X51" s="14"/>
      <c r="Y51" s="14"/>
      <c r="Z51" s="14">
        <v>750</v>
      </c>
      <c r="AA51" s="14">
        <v>674</v>
      </c>
      <c r="AB51" s="14" t="s">
        <v>496</v>
      </c>
      <c r="AC51" s="18" t="s">
        <v>999</v>
      </c>
      <c r="AD51" s="18" t="s">
        <v>759</v>
      </c>
      <c r="AE51" s="18" t="s">
        <v>713</v>
      </c>
      <c r="AF51" s="18" t="s">
        <v>1000</v>
      </c>
      <c r="AG51" s="15"/>
      <c r="AH51" s="14"/>
      <c r="AI51" s="14"/>
      <c r="AJ51" s="14"/>
      <c r="AK51" s="14"/>
      <c r="AL51" s="14"/>
    </row>
    <row r="52" spans="1:38" s="16" customFormat="1" x14ac:dyDescent="0.2">
      <c r="A52" s="14">
        <f t="shared" si="0"/>
        <v>49</v>
      </c>
      <c r="B52" s="14">
        <v>272</v>
      </c>
      <c r="C52" s="15" t="s">
        <v>1001</v>
      </c>
      <c r="D52" s="15" t="s">
        <v>1002</v>
      </c>
      <c r="E52" s="15"/>
      <c r="F52" s="14">
        <v>1975</v>
      </c>
      <c r="G52" s="14"/>
      <c r="H52" s="15" t="s">
        <v>1003</v>
      </c>
      <c r="I52" s="15"/>
      <c r="J52" s="16" t="s">
        <v>1004</v>
      </c>
      <c r="K52" s="15" t="s">
        <v>732</v>
      </c>
      <c r="L52" s="14" t="s">
        <v>558</v>
      </c>
      <c r="M52" s="14"/>
      <c r="N52" s="14" t="s">
        <v>559</v>
      </c>
      <c r="O52" s="14" t="s">
        <v>578</v>
      </c>
      <c r="P52" s="17">
        <v>49</v>
      </c>
      <c r="Q52" s="17">
        <v>646</v>
      </c>
      <c r="R52" s="17">
        <v>1060</v>
      </c>
      <c r="S52" s="17">
        <v>562000</v>
      </c>
      <c r="T52" s="17">
        <v>53450</v>
      </c>
      <c r="U52" s="14" t="s">
        <v>512</v>
      </c>
      <c r="V52" s="14"/>
      <c r="W52" s="14"/>
      <c r="X52" s="14"/>
      <c r="Y52" s="14"/>
      <c r="Z52" s="14">
        <v>1308</v>
      </c>
      <c r="AA52" s="14">
        <v>2270</v>
      </c>
      <c r="AB52" s="14" t="s">
        <v>496</v>
      </c>
      <c r="AC52" s="18" t="s">
        <v>798</v>
      </c>
      <c r="AD52" s="18" t="s">
        <v>759</v>
      </c>
      <c r="AE52" s="18" t="s">
        <v>1005</v>
      </c>
      <c r="AF52" s="18"/>
      <c r="AH52" s="14" t="s">
        <v>738</v>
      </c>
      <c r="AI52" s="14" t="s">
        <v>738</v>
      </c>
      <c r="AJ52" s="14">
        <v>592</v>
      </c>
      <c r="AK52" s="14" t="s">
        <v>738</v>
      </c>
      <c r="AL52" s="14">
        <v>10</v>
      </c>
    </row>
    <row r="53" spans="1:38" s="16" customFormat="1" x14ac:dyDescent="0.2">
      <c r="A53" s="14">
        <f t="shared" si="0"/>
        <v>50</v>
      </c>
      <c r="B53" s="14">
        <v>218</v>
      </c>
      <c r="C53" s="15" t="s">
        <v>1006</v>
      </c>
      <c r="D53" s="15"/>
      <c r="F53" s="14">
        <v>1976</v>
      </c>
      <c r="G53" s="14"/>
      <c r="H53" s="15" t="s">
        <v>912</v>
      </c>
      <c r="I53" s="15"/>
      <c r="J53" s="16" t="s">
        <v>1007</v>
      </c>
      <c r="K53" s="15" t="s">
        <v>732</v>
      </c>
      <c r="L53" s="14" t="s">
        <v>493</v>
      </c>
      <c r="M53" s="14"/>
      <c r="N53" s="14"/>
      <c r="O53" s="14" t="s">
        <v>578</v>
      </c>
      <c r="P53" s="17">
        <v>11</v>
      </c>
      <c r="Q53" s="17">
        <v>223</v>
      </c>
      <c r="R53" s="17"/>
      <c r="S53" s="17">
        <v>8060</v>
      </c>
      <c r="T53" s="17">
        <v>2500</v>
      </c>
      <c r="U53" s="14" t="s">
        <v>495</v>
      </c>
      <c r="V53" s="14" t="s">
        <v>512</v>
      </c>
      <c r="W53" s="14"/>
      <c r="X53" s="14"/>
      <c r="Y53" s="14"/>
      <c r="Z53" s="14"/>
      <c r="AA53" s="14"/>
      <c r="AB53" s="14" t="s">
        <v>496</v>
      </c>
      <c r="AC53" s="18" t="s">
        <v>798</v>
      </c>
      <c r="AD53" s="18" t="s">
        <v>759</v>
      </c>
      <c r="AE53" s="18" t="s">
        <v>1008</v>
      </c>
      <c r="AF53" s="18" t="s">
        <v>1009</v>
      </c>
      <c r="AH53" s="14" t="s">
        <v>738</v>
      </c>
      <c r="AI53" s="14" t="s">
        <v>738</v>
      </c>
      <c r="AJ53" s="14" t="s">
        <v>738</v>
      </c>
      <c r="AK53" s="14" t="s">
        <v>738</v>
      </c>
      <c r="AL53" s="14">
        <v>10</v>
      </c>
    </row>
    <row r="54" spans="1:38" s="16" customFormat="1" x14ac:dyDescent="0.2">
      <c r="A54" s="14">
        <f t="shared" si="0"/>
        <v>51</v>
      </c>
      <c r="B54" s="14">
        <v>257</v>
      </c>
      <c r="C54" s="15" t="s">
        <v>1010</v>
      </c>
      <c r="D54" s="15" t="s">
        <v>1011</v>
      </c>
      <c r="E54" s="15"/>
      <c r="F54" s="14">
        <v>1976</v>
      </c>
      <c r="G54" s="14"/>
      <c r="H54" s="15" t="s">
        <v>1012</v>
      </c>
      <c r="I54" s="15"/>
      <c r="J54" s="16" t="s">
        <v>1013</v>
      </c>
      <c r="K54" s="15" t="s">
        <v>732</v>
      </c>
      <c r="L54" s="14" t="s">
        <v>558</v>
      </c>
      <c r="M54" s="14"/>
      <c r="N54" s="14" t="s">
        <v>559</v>
      </c>
      <c r="O54" s="14" t="s">
        <v>578</v>
      </c>
      <c r="P54" s="17">
        <v>45</v>
      </c>
      <c r="Q54" s="17">
        <v>126</v>
      </c>
      <c r="R54" s="17">
        <v>310</v>
      </c>
      <c r="S54" s="17">
        <v>45460</v>
      </c>
      <c r="T54" s="17">
        <v>3327</v>
      </c>
      <c r="U54" s="14" t="s">
        <v>495</v>
      </c>
      <c r="V54" s="14"/>
      <c r="W54" s="14"/>
      <c r="X54" s="14"/>
      <c r="Y54" s="14"/>
      <c r="Z54" s="14">
        <v>44</v>
      </c>
      <c r="AA54" s="14">
        <v>490</v>
      </c>
      <c r="AB54" s="14" t="s">
        <v>496</v>
      </c>
      <c r="AC54" s="18" t="s">
        <v>1014</v>
      </c>
      <c r="AD54" s="18" t="s">
        <v>849</v>
      </c>
      <c r="AE54" s="18" t="s">
        <v>1015</v>
      </c>
      <c r="AF54" s="18"/>
      <c r="AH54" s="14"/>
      <c r="AI54" s="14"/>
      <c r="AJ54" s="14"/>
      <c r="AK54" s="14"/>
      <c r="AL54" s="14"/>
    </row>
    <row r="55" spans="1:38" s="16" customFormat="1" ht="25.5" x14ac:dyDescent="0.2">
      <c r="A55" s="14">
        <f t="shared" si="0"/>
        <v>52</v>
      </c>
      <c r="B55" s="14">
        <v>267</v>
      </c>
      <c r="C55" s="15" t="s">
        <v>1016</v>
      </c>
      <c r="D55" s="15"/>
      <c r="F55" s="14">
        <v>1976</v>
      </c>
      <c r="G55" s="14"/>
      <c r="H55" s="15" t="s">
        <v>1017</v>
      </c>
      <c r="I55" s="15"/>
      <c r="J55" s="16" t="s">
        <v>1018</v>
      </c>
      <c r="K55" s="15" t="s">
        <v>732</v>
      </c>
      <c r="L55" s="14" t="s">
        <v>509</v>
      </c>
      <c r="M55" s="14"/>
      <c r="N55" s="14" t="s">
        <v>525</v>
      </c>
      <c r="O55" s="14" t="s">
        <v>511</v>
      </c>
      <c r="P55" s="17">
        <v>11.4</v>
      </c>
      <c r="Q55" s="17">
        <v>728</v>
      </c>
      <c r="R55" s="17">
        <v>352</v>
      </c>
      <c r="S55" s="17">
        <v>16590</v>
      </c>
      <c r="T55" s="17">
        <v>3710</v>
      </c>
      <c r="U55" s="14" t="s">
        <v>495</v>
      </c>
      <c r="V55" s="14"/>
      <c r="W55" s="14"/>
      <c r="X55" s="14"/>
      <c r="Y55" s="14"/>
      <c r="Z55" s="14">
        <v>21</v>
      </c>
      <c r="AA55" s="14">
        <v>132</v>
      </c>
      <c r="AB55" s="14" t="s">
        <v>496</v>
      </c>
      <c r="AC55" s="18" t="s">
        <v>873</v>
      </c>
      <c r="AD55" s="18" t="s">
        <v>826</v>
      </c>
      <c r="AE55" s="18" t="s">
        <v>1019</v>
      </c>
      <c r="AF55" s="18" t="s">
        <v>1020</v>
      </c>
      <c r="AH55" s="14"/>
      <c r="AI55" s="14"/>
      <c r="AJ55" s="14"/>
      <c r="AK55" s="14"/>
      <c r="AL55" s="14"/>
    </row>
    <row r="56" spans="1:38" s="16" customFormat="1" ht="25.5" x14ac:dyDescent="0.2">
      <c r="A56" s="14">
        <f t="shared" si="0"/>
        <v>53</v>
      </c>
      <c r="B56" s="14">
        <v>278</v>
      </c>
      <c r="C56" s="15" t="s">
        <v>1021</v>
      </c>
      <c r="D56" s="15"/>
      <c r="F56" s="14">
        <v>1976</v>
      </c>
      <c r="G56" s="14"/>
      <c r="H56" s="15" t="s">
        <v>1022</v>
      </c>
      <c r="I56" s="15"/>
      <c r="J56" s="16" t="s">
        <v>1023</v>
      </c>
      <c r="K56" s="15" t="s">
        <v>732</v>
      </c>
      <c r="L56" s="14" t="s">
        <v>558</v>
      </c>
      <c r="M56" s="14"/>
      <c r="N56" s="14" t="s">
        <v>559</v>
      </c>
      <c r="O56" s="14" t="s">
        <v>578</v>
      </c>
      <c r="P56" s="17">
        <v>62</v>
      </c>
      <c r="Q56" s="17">
        <v>445</v>
      </c>
      <c r="R56" s="17">
        <v>1450</v>
      </c>
      <c r="S56" s="17">
        <v>253600</v>
      </c>
      <c r="T56" s="17">
        <v>18000</v>
      </c>
      <c r="U56" s="14" t="s">
        <v>512</v>
      </c>
      <c r="V56" s="14" t="s">
        <v>495</v>
      </c>
      <c r="W56" s="14"/>
      <c r="X56" s="14"/>
      <c r="Y56" s="14"/>
      <c r="Z56" s="14">
        <v>1295</v>
      </c>
      <c r="AA56" s="14">
        <v>4400</v>
      </c>
      <c r="AB56" s="14" t="s">
        <v>496</v>
      </c>
      <c r="AC56" s="18" t="s">
        <v>1024</v>
      </c>
      <c r="AD56" s="18" t="s">
        <v>1025</v>
      </c>
      <c r="AE56" s="18" t="s">
        <v>1026</v>
      </c>
      <c r="AF56" s="18"/>
      <c r="AH56" s="14" t="s">
        <v>738</v>
      </c>
      <c r="AI56" s="14" t="s">
        <v>738</v>
      </c>
      <c r="AJ56" s="14" t="s">
        <v>1027</v>
      </c>
      <c r="AK56" s="14" t="s">
        <v>738</v>
      </c>
      <c r="AL56" s="14">
        <v>50</v>
      </c>
    </row>
    <row r="57" spans="1:38" s="16" customFormat="1" ht="25.5" x14ac:dyDescent="0.2">
      <c r="A57" s="14">
        <f t="shared" si="0"/>
        <v>54</v>
      </c>
      <c r="B57" s="14">
        <v>706</v>
      </c>
      <c r="C57" s="15" t="s">
        <v>1028</v>
      </c>
      <c r="D57" s="15" t="s">
        <v>1029</v>
      </c>
      <c r="E57" s="15"/>
      <c r="F57" s="14">
        <v>1976</v>
      </c>
      <c r="G57" s="14"/>
      <c r="H57" s="15" t="s">
        <v>1030</v>
      </c>
      <c r="I57" s="15"/>
      <c r="J57" s="16" t="s">
        <v>862</v>
      </c>
      <c r="K57" s="15" t="s">
        <v>732</v>
      </c>
      <c r="L57" s="14" t="s">
        <v>509</v>
      </c>
      <c r="M57" s="14" t="s">
        <v>558</v>
      </c>
      <c r="N57" s="14" t="s">
        <v>559</v>
      </c>
      <c r="O57" s="14" t="s">
        <v>511</v>
      </c>
      <c r="P57" s="17">
        <v>62</v>
      </c>
      <c r="Q57" s="17">
        <v>580</v>
      </c>
      <c r="R57" s="17">
        <v>2561</v>
      </c>
      <c r="S57" s="17">
        <v>161070</v>
      </c>
      <c r="T57" s="17">
        <v>9720</v>
      </c>
      <c r="U57" s="14" t="s">
        <v>495</v>
      </c>
      <c r="V57" s="14"/>
      <c r="W57" s="14"/>
      <c r="X57" s="14"/>
      <c r="Y57" s="14"/>
      <c r="Z57" s="14">
        <v>207</v>
      </c>
      <c r="AA57" s="14">
        <v>2405</v>
      </c>
      <c r="AB57" s="14" t="s">
        <v>496</v>
      </c>
      <c r="AC57" s="18" t="s">
        <v>863</v>
      </c>
      <c r="AD57" s="18" t="s">
        <v>1031</v>
      </c>
      <c r="AE57" s="18" t="s">
        <v>1032</v>
      </c>
      <c r="AF57" s="18" t="s">
        <v>1033</v>
      </c>
      <c r="AG57" s="15"/>
      <c r="AH57" s="14" t="s">
        <v>738</v>
      </c>
      <c r="AI57" s="14" t="s">
        <v>738</v>
      </c>
      <c r="AJ57" s="14" t="s">
        <v>738</v>
      </c>
      <c r="AK57" s="14" t="s">
        <v>738</v>
      </c>
      <c r="AL57" s="14">
        <v>50</v>
      </c>
    </row>
    <row r="58" spans="1:38" s="16" customFormat="1" x14ac:dyDescent="0.2">
      <c r="A58" s="14">
        <f t="shared" si="0"/>
        <v>55</v>
      </c>
      <c r="B58" s="14">
        <v>297</v>
      </c>
      <c r="C58" s="15" t="s">
        <v>1034</v>
      </c>
      <c r="D58" s="15"/>
      <c r="F58" s="14">
        <v>1976</v>
      </c>
      <c r="G58" s="14"/>
      <c r="H58" s="15" t="s">
        <v>816</v>
      </c>
      <c r="I58" s="15"/>
      <c r="J58" s="16" t="s">
        <v>763</v>
      </c>
      <c r="K58" s="15" t="s">
        <v>732</v>
      </c>
      <c r="L58" s="14" t="s">
        <v>1035</v>
      </c>
      <c r="M58" s="14"/>
      <c r="N58" s="14"/>
      <c r="O58" s="14" t="s">
        <v>578</v>
      </c>
      <c r="P58" s="17">
        <v>38</v>
      </c>
      <c r="Q58" s="17">
        <v>400</v>
      </c>
      <c r="R58" s="17">
        <v>45</v>
      </c>
      <c r="S58" s="17">
        <v>107500</v>
      </c>
      <c r="T58" s="17">
        <v>12550</v>
      </c>
      <c r="U58" s="14" t="s">
        <v>495</v>
      </c>
      <c r="V58" s="14"/>
      <c r="W58" s="14"/>
      <c r="X58" s="14"/>
      <c r="Y58" s="14"/>
      <c r="Z58" s="14">
        <v>4845</v>
      </c>
      <c r="AA58" s="14">
        <v>14500</v>
      </c>
      <c r="AB58" s="14" t="s">
        <v>496</v>
      </c>
      <c r="AC58" s="18" t="s">
        <v>798</v>
      </c>
      <c r="AD58" s="18" t="s">
        <v>937</v>
      </c>
      <c r="AE58" s="18" t="s">
        <v>837</v>
      </c>
      <c r="AF58" s="18"/>
      <c r="AH58" s="14" t="s">
        <v>738</v>
      </c>
      <c r="AI58" s="14" t="s">
        <v>738</v>
      </c>
      <c r="AJ58" s="14" t="s">
        <v>738</v>
      </c>
      <c r="AK58" s="14" t="s">
        <v>738</v>
      </c>
      <c r="AL58" s="14"/>
    </row>
    <row r="59" spans="1:38" s="16" customFormat="1" x14ac:dyDescent="0.2">
      <c r="A59" s="14">
        <f t="shared" si="0"/>
        <v>56</v>
      </c>
      <c r="B59" s="14">
        <v>332</v>
      </c>
      <c r="C59" s="15" t="s">
        <v>1036</v>
      </c>
      <c r="D59" s="15"/>
      <c r="F59" s="14">
        <v>1976</v>
      </c>
      <c r="G59" s="14"/>
      <c r="H59" s="15" t="s">
        <v>958</v>
      </c>
      <c r="I59" s="15"/>
      <c r="J59" s="16" t="s">
        <v>1037</v>
      </c>
      <c r="K59" s="15" t="s">
        <v>732</v>
      </c>
      <c r="L59" s="14" t="s">
        <v>493</v>
      </c>
      <c r="M59" s="14"/>
      <c r="N59" s="14"/>
      <c r="O59" s="14" t="s">
        <v>578</v>
      </c>
      <c r="P59" s="17">
        <v>10</v>
      </c>
      <c r="Q59" s="17">
        <v>183</v>
      </c>
      <c r="R59" s="17"/>
      <c r="S59" s="17">
        <v>11300</v>
      </c>
      <c r="T59" s="17">
        <v>2950</v>
      </c>
      <c r="U59" s="14" t="s">
        <v>512</v>
      </c>
      <c r="V59" s="14" t="s">
        <v>495</v>
      </c>
      <c r="W59" s="14"/>
      <c r="X59" s="14"/>
      <c r="Y59" s="14"/>
      <c r="Z59" s="14"/>
      <c r="AA59" s="14"/>
      <c r="AB59" s="14" t="s">
        <v>496</v>
      </c>
      <c r="AC59" s="18" t="s">
        <v>798</v>
      </c>
      <c r="AD59" s="18" t="s">
        <v>759</v>
      </c>
      <c r="AE59" s="18" t="s">
        <v>759</v>
      </c>
      <c r="AF59" s="18"/>
      <c r="AH59" s="14" t="s">
        <v>738</v>
      </c>
      <c r="AI59" s="14" t="s">
        <v>738</v>
      </c>
      <c r="AJ59" s="14">
        <v>19</v>
      </c>
      <c r="AK59" s="14" t="s">
        <v>738</v>
      </c>
      <c r="AL59" s="14">
        <v>10</v>
      </c>
    </row>
    <row r="60" spans="1:38" s="16" customFormat="1" ht="25.5" x14ac:dyDescent="0.2">
      <c r="A60" s="14">
        <f t="shared" si="0"/>
        <v>57</v>
      </c>
      <c r="B60" s="14">
        <v>334</v>
      </c>
      <c r="C60" s="15" t="s">
        <v>1038</v>
      </c>
      <c r="D60" s="15" t="s">
        <v>1039</v>
      </c>
      <c r="E60" s="15"/>
      <c r="F60" s="14">
        <v>1976</v>
      </c>
      <c r="G60" s="14"/>
      <c r="H60" s="15" t="s">
        <v>1040</v>
      </c>
      <c r="I60" s="15"/>
      <c r="J60" s="16" t="s">
        <v>824</v>
      </c>
      <c r="K60" s="15" t="s">
        <v>732</v>
      </c>
      <c r="L60" s="14" t="s">
        <v>493</v>
      </c>
      <c r="M60" s="14" t="s">
        <v>509</v>
      </c>
      <c r="N60" s="14" t="s">
        <v>525</v>
      </c>
      <c r="O60" s="14" t="s">
        <v>495</v>
      </c>
      <c r="P60" s="17">
        <v>45</v>
      </c>
      <c r="Q60" s="17">
        <v>1375</v>
      </c>
      <c r="R60" s="17">
        <v>450</v>
      </c>
      <c r="S60" s="17">
        <v>215000</v>
      </c>
      <c r="T60" s="17">
        <v>21800</v>
      </c>
      <c r="U60" s="14" t="s">
        <v>495</v>
      </c>
      <c r="V60" s="14" t="s">
        <v>578</v>
      </c>
      <c r="W60" s="14"/>
      <c r="X60" s="14"/>
      <c r="Y60" s="14"/>
      <c r="Z60" s="14">
        <v>347</v>
      </c>
      <c r="AA60" s="14">
        <v>3700</v>
      </c>
      <c r="AB60" s="14" t="s">
        <v>503</v>
      </c>
      <c r="AC60" s="18" t="s">
        <v>804</v>
      </c>
      <c r="AD60" s="18" t="s">
        <v>849</v>
      </c>
      <c r="AE60" s="18" t="s">
        <v>1041</v>
      </c>
      <c r="AF60" s="18" t="s">
        <v>1042</v>
      </c>
      <c r="AG60" s="15"/>
      <c r="AH60" s="14" t="s">
        <v>738</v>
      </c>
      <c r="AI60" s="14" t="s">
        <v>738</v>
      </c>
      <c r="AJ60" s="14" t="s">
        <v>738</v>
      </c>
      <c r="AK60" s="14" t="s">
        <v>738</v>
      </c>
      <c r="AL60" s="14">
        <v>50</v>
      </c>
    </row>
    <row r="61" spans="1:38" s="16" customFormat="1" ht="25.5" x14ac:dyDescent="0.2">
      <c r="A61" s="14">
        <f t="shared" si="0"/>
        <v>58</v>
      </c>
      <c r="B61" s="14">
        <v>301</v>
      </c>
      <c r="C61" s="15" t="s">
        <v>1043</v>
      </c>
      <c r="D61" s="15"/>
      <c r="F61" s="14">
        <v>1977</v>
      </c>
      <c r="G61" s="14"/>
      <c r="H61" s="15" t="s">
        <v>1044</v>
      </c>
      <c r="I61" s="15"/>
      <c r="J61" s="15" t="s">
        <v>1045</v>
      </c>
      <c r="K61" s="15" t="s">
        <v>732</v>
      </c>
      <c r="L61" s="14" t="s">
        <v>509</v>
      </c>
      <c r="M61" s="14" t="s">
        <v>558</v>
      </c>
      <c r="N61" s="14" t="s">
        <v>559</v>
      </c>
      <c r="O61" s="14" t="s">
        <v>495</v>
      </c>
      <c r="P61" s="17">
        <v>22</v>
      </c>
      <c r="Q61" s="17">
        <v>5100</v>
      </c>
      <c r="R61" s="17">
        <v>3375</v>
      </c>
      <c r="S61" s="17">
        <v>62800</v>
      </c>
      <c r="T61" s="17">
        <v>9200</v>
      </c>
      <c r="U61" s="14" t="s">
        <v>512</v>
      </c>
      <c r="V61" s="14"/>
      <c r="W61" s="14"/>
      <c r="X61" s="14"/>
      <c r="Y61" s="14"/>
      <c r="Z61" s="14">
        <v>32</v>
      </c>
      <c r="AA61" s="14">
        <v>350</v>
      </c>
      <c r="AB61" s="14" t="s">
        <v>496</v>
      </c>
      <c r="AC61" s="18" t="s">
        <v>798</v>
      </c>
      <c r="AD61" s="18" t="s">
        <v>759</v>
      </c>
      <c r="AE61" s="18" t="s">
        <v>899</v>
      </c>
      <c r="AF61" s="18" t="s">
        <v>1046</v>
      </c>
      <c r="AG61" s="15"/>
      <c r="AH61" s="14" t="s">
        <v>738</v>
      </c>
      <c r="AI61" s="14" t="s">
        <v>738</v>
      </c>
      <c r="AJ61" s="14">
        <v>150</v>
      </c>
      <c r="AK61" s="14" t="s">
        <v>738</v>
      </c>
      <c r="AL61" s="14">
        <v>10</v>
      </c>
    </row>
    <row r="62" spans="1:38" s="16" customFormat="1" x14ac:dyDescent="0.2">
      <c r="A62" s="14">
        <f t="shared" si="0"/>
        <v>59</v>
      </c>
      <c r="B62" s="14">
        <v>1</v>
      </c>
      <c r="C62" s="15" t="s">
        <v>1047</v>
      </c>
      <c r="D62" s="15"/>
      <c r="F62" s="14">
        <v>1977</v>
      </c>
      <c r="G62" s="14"/>
      <c r="H62" s="15" t="s">
        <v>1048</v>
      </c>
      <c r="I62" s="15"/>
      <c r="J62" s="16" t="s">
        <v>1049</v>
      </c>
      <c r="K62" s="15" t="s">
        <v>732</v>
      </c>
      <c r="L62" s="14" t="s">
        <v>509</v>
      </c>
      <c r="M62" s="14"/>
      <c r="N62" s="14" t="s">
        <v>525</v>
      </c>
      <c r="O62" s="14" t="s">
        <v>495</v>
      </c>
      <c r="P62" s="17">
        <v>17</v>
      </c>
      <c r="Q62" s="17">
        <v>408</v>
      </c>
      <c r="R62" s="17">
        <v>175</v>
      </c>
      <c r="S62" s="17">
        <v>487</v>
      </c>
      <c r="T62" s="17">
        <v>690</v>
      </c>
      <c r="U62" s="14" t="s">
        <v>495</v>
      </c>
      <c r="V62" s="14"/>
      <c r="W62" s="14"/>
      <c r="X62" s="14"/>
      <c r="Y62" s="14"/>
      <c r="Z62" s="14">
        <v>4</v>
      </c>
      <c r="AA62" s="14">
        <v>425</v>
      </c>
      <c r="AB62" s="14" t="s">
        <v>496</v>
      </c>
      <c r="AC62" s="18" t="s">
        <v>1050</v>
      </c>
      <c r="AD62" s="18" t="s">
        <v>849</v>
      </c>
      <c r="AE62" s="18" t="s">
        <v>1051</v>
      </c>
      <c r="AF62" s="18"/>
      <c r="AH62" s="14"/>
      <c r="AI62" s="14"/>
      <c r="AJ62" s="14"/>
      <c r="AK62" s="14"/>
      <c r="AL62" s="14"/>
    </row>
    <row r="63" spans="1:38" s="16" customFormat="1" ht="25.5" x14ac:dyDescent="0.2">
      <c r="A63" s="14">
        <f t="shared" si="0"/>
        <v>60</v>
      </c>
      <c r="B63" s="14">
        <v>248</v>
      </c>
      <c r="C63" s="15" t="s">
        <v>1052</v>
      </c>
      <c r="D63" s="15"/>
      <c r="F63" s="14">
        <v>1978</v>
      </c>
      <c r="G63" s="14"/>
      <c r="H63" s="15" t="s">
        <v>796</v>
      </c>
      <c r="I63" s="15"/>
      <c r="J63" s="16" t="s">
        <v>1053</v>
      </c>
      <c r="K63" s="15" t="s">
        <v>732</v>
      </c>
      <c r="L63" s="14" t="s">
        <v>493</v>
      </c>
      <c r="M63" s="14"/>
      <c r="N63" s="14"/>
      <c r="O63" s="14" t="s">
        <v>511</v>
      </c>
      <c r="P63" s="17">
        <v>7</v>
      </c>
      <c r="Q63" s="17">
        <v>425</v>
      </c>
      <c r="R63" s="17"/>
      <c r="S63" s="17">
        <v>15900</v>
      </c>
      <c r="T63" s="17">
        <v>5200</v>
      </c>
      <c r="U63" s="14" t="s">
        <v>495</v>
      </c>
      <c r="V63" s="14"/>
      <c r="W63" s="14"/>
      <c r="X63" s="14"/>
      <c r="Y63" s="14"/>
      <c r="Z63" s="14">
        <v>129876</v>
      </c>
      <c r="AA63" s="14"/>
      <c r="AB63" s="14" t="s">
        <v>503</v>
      </c>
      <c r="AC63" s="18" t="s">
        <v>798</v>
      </c>
      <c r="AD63" s="18" t="s">
        <v>1054</v>
      </c>
      <c r="AE63" s="18" t="s">
        <v>1055</v>
      </c>
      <c r="AF63" s="18" t="s">
        <v>1056</v>
      </c>
      <c r="AG63" s="15"/>
      <c r="AH63" s="14" t="s">
        <v>738</v>
      </c>
      <c r="AI63" s="14" t="s">
        <v>738</v>
      </c>
      <c r="AJ63" s="14" t="s">
        <v>738</v>
      </c>
      <c r="AK63" s="14" t="s">
        <v>738</v>
      </c>
      <c r="AL63" s="14"/>
    </row>
    <row r="64" spans="1:38" s="22" customFormat="1" x14ac:dyDescent="0.2">
      <c r="A64" s="20">
        <f t="shared" si="0"/>
        <v>61</v>
      </c>
      <c r="B64" s="20">
        <v>235</v>
      </c>
      <c r="C64" s="21" t="s">
        <v>1057</v>
      </c>
      <c r="D64" s="21"/>
      <c r="F64" s="20">
        <v>1979</v>
      </c>
      <c r="G64" s="20"/>
      <c r="H64" s="21" t="s">
        <v>1058</v>
      </c>
      <c r="I64" s="21"/>
      <c r="J64" s="22" t="s">
        <v>1059</v>
      </c>
      <c r="K64" s="21" t="s">
        <v>732</v>
      </c>
      <c r="L64" s="20" t="s">
        <v>509</v>
      </c>
      <c r="M64" s="20"/>
      <c r="N64" s="20" t="s">
        <v>559</v>
      </c>
      <c r="O64" s="20" t="s">
        <v>578</v>
      </c>
      <c r="P64" s="23">
        <v>19</v>
      </c>
      <c r="Q64" s="23">
        <v>550</v>
      </c>
      <c r="R64" s="23">
        <v>142</v>
      </c>
      <c r="S64" s="23">
        <v>10080</v>
      </c>
      <c r="T64" s="23">
        <v>258</v>
      </c>
      <c r="U64" s="20" t="s">
        <v>495</v>
      </c>
      <c r="V64" s="20"/>
      <c r="W64" s="20"/>
      <c r="X64" s="20"/>
      <c r="Y64" s="20"/>
      <c r="Z64" s="20">
        <v>106.5</v>
      </c>
      <c r="AA64" s="20">
        <v>206</v>
      </c>
      <c r="AB64" s="20" t="s">
        <v>496</v>
      </c>
      <c r="AC64" s="24" t="s">
        <v>1060</v>
      </c>
      <c r="AD64" s="24" t="s">
        <v>1061</v>
      </c>
      <c r="AE64" s="24" t="s">
        <v>713</v>
      </c>
      <c r="AF64" s="24"/>
      <c r="AH64" s="20" t="s">
        <v>738</v>
      </c>
      <c r="AI64" s="20" t="s">
        <v>738</v>
      </c>
      <c r="AJ64" s="20" t="s">
        <v>738</v>
      </c>
      <c r="AK64" s="20" t="s">
        <v>738</v>
      </c>
      <c r="AL64" s="20">
        <v>10</v>
      </c>
    </row>
    <row r="65" spans="1:38" s="16" customFormat="1" ht="25.5" x14ac:dyDescent="0.2">
      <c r="A65" s="14">
        <f t="shared" si="0"/>
        <v>62</v>
      </c>
      <c r="B65" s="14">
        <v>255</v>
      </c>
      <c r="C65" s="15" t="s">
        <v>1074</v>
      </c>
      <c r="D65" s="15"/>
      <c r="F65" s="14">
        <v>1979</v>
      </c>
      <c r="G65" s="14"/>
      <c r="H65" s="15" t="s">
        <v>1075</v>
      </c>
      <c r="I65" s="15"/>
      <c r="J65" s="16" t="s">
        <v>1076</v>
      </c>
      <c r="K65" s="15" t="s">
        <v>732</v>
      </c>
      <c r="L65" s="14" t="s">
        <v>493</v>
      </c>
      <c r="M65" s="14" t="s">
        <v>509</v>
      </c>
      <c r="N65" s="14"/>
      <c r="O65" s="14" t="s">
        <v>511</v>
      </c>
      <c r="P65" s="17">
        <v>19</v>
      </c>
      <c r="Q65" s="17">
        <v>243</v>
      </c>
      <c r="R65" s="17">
        <v>21</v>
      </c>
      <c r="S65" s="17">
        <v>14200</v>
      </c>
      <c r="T65" s="17">
        <v>220</v>
      </c>
      <c r="U65" s="14" t="s">
        <v>495</v>
      </c>
      <c r="V65" s="14"/>
      <c r="W65" s="14"/>
      <c r="X65" s="14"/>
      <c r="Y65" s="14"/>
      <c r="Z65" s="14">
        <v>8</v>
      </c>
      <c r="AA65" s="14">
        <v>170</v>
      </c>
      <c r="AB65" s="14" t="s">
        <v>496</v>
      </c>
      <c r="AC65" s="18" t="s">
        <v>873</v>
      </c>
      <c r="AD65" s="18" t="s">
        <v>812</v>
      </c>
      <c r="AE65" s="18" t="s">
        <v>961</v>
      </c>
      <c r="AF65" s="18" t="s">
        <v>1077</v>
      </c>
      <c r="AG65" s="15"/>
      <c r="AH65" s="14"/>
      <c r="AI65" s="14"/>
      <c r="AJ65" s="14"/>
      <c r="AK65" s="14"/>
      <c r="AL65" s="14"/>
    </row>
    <row r="66" spans="1:38" s="22" customFormat="1" x14ac:dyDescent="0.2">
      <c r="A66" s="20">
        <f t="shared" si="0"/>
        <v>63</v>
      </c>
      <c r="B66" s="20">
        <v>1493</v>
      </c>
      <c r="C66" s="21" t="s">
        <v>1078</v>
      </c>
      <c r="D66" s="21"/>
      <c r="F66" s="20">
        <v>1980</v>
      </c>
      <c r="G66" s="20"/>
      <c r="H66" s="21" t="s">
        <v>1079</v>
      </c>
      <c r="I66" s="21"/>
      <c r="J66" s="22" t="s">
        <v>774</v>
      </c>
      <c r="K66" s="21" t="s">
        <v>732</v>
      </c>
      <c r="L66" s="20" t="s">
        <v>509</v>
      </c>
      <c r="M66" s="20"/>
      <c r="N66" s="20" t="s">
        <v>559</v>
      </c>
      <c r="O66" s="20" t="s">
        <v>511</v>
      </c>
      <c r="P66" s="23">
        <v>22</v>
      </c>
      <c r="Q66" s="23">
        <v>450</v>
      </c>
      <c r="R66" s="23">
        <v>383</v>
      </c>
      <c r="S66" s="23">
        <v>3100</v>
      </c>
      <c r="T66" s="23">
        <v>680</v>
      </c>
      <c r="U66" s="20" t="s">
        <v>495</v>
      </c>
      <c r="V66" s="20"/>
      <c r="W66" s="20"/>
      <c r="X66" s="20"/>
      <c r="Y66" s="20"/>
      <c r="Z66" s="20"/>
      <c r="AA66" s="20">
        <v>1492</v>
      </c>
      <c r="AB66" s="20" t="s">
        <v>496</v>
      </c>
      <c r="AC66" s="24" t="s">
        <v>1080</v>
      </c>
      <c r="AD66" s="24" t="s">
        <v>1081</v>
      </c>
      <c r="AE66" s="24" t="s">
        <v>837</v>
      </c>
      <c r="AF66" s="24" t="s">
        <v>931</v>
      </c>
      <c r="AG66" s="21"/>
      <c r="AH66" s="20"/>
      <c r="AI66" s="20"/>
      <c r="AJ66" s="20"/>
      <c r="AK66" s="20"/>
      <c r="AL66" s="20"/>
    </row>
    <row r="67" spans="1:38" s="22" customFormat="1" ht="25.5" x14ac:dyDescent="0.2">
      <c r="A67" s="20">
        <f t="shared" si="0"/>
        <v>64</v>
      </c>
      <c r="B67" s="20">
        <v>1450</v>
      </c>
      <c r="C67" s="21" t="s">
        <v>1082</v>
      </c>
      <c r="D67" s="21"/>
      <c r="F67" s="20">
        <v>1980</v>
      </c>
      <c r="G67" s="20"/>
      <c r="H67" s="21" t="s">
        <v>1083</v>
      </c>
      <c r="I67" s="21"/>
      <c r="J67" s="22" t="s">
        <v>944</v>
      </c>
      <c r="K67" s="21" t="s">
        <v>732</v>
      </c>
      <c r="L67" s="20" t="s">
        <v>558</v>
      </c>
      <c r="M67" s="20"/>
      <c r="N67" s="20" t="s">
        <v>559</v>
      </c>
      <c r="O67" s="20" t="s">
        <v>578</v>
      </c>
      <c r="P67" s="23">
        <v>76</v>
      </c>
      <c r="Q67" s="23">
        <v>1140</v>
      </c>
      <c r="R67" s="23">
        <v>3371</v>
      </c>
      <c r="S67" s="23">
        <v>28600</v>
      </c>
      <c r="T67" s="23">
        <v>1020</v>
      </c>
      <c r="U67" s="20" t="s">
        <v>529</v>
      </c>
      <c r="V67" s="20"/>
      <c r="W67" s="20"/>
      <c r="X67" s="20"/>
      <c r="Y67" s="20"/>
      <c r="Z67" s="20">
        <v>3.8</v>
      </c>
      <c r="AA67" s="20">
        <v>570</v>
      </c>
      <c r="AB67" s="20" t="s">
        <v>496</v>
      </c>
      <c r="AC67" s="24" t="s">
        <v>1080</v>
      </c>
      <c r="AD67" s="24" t="s">
        <v>759</v>
      </c>
      <c r="AE67" s="24" t="s">
        <v>1084</v>
      </c>
      <c r="AF67" s="24" t="s">
        <v>1085</v>
      </c>
      <c r="AG67" s="24" t="s">
        <v>1086</v>
      </c>
      <c r="AH67" s="20">
        <v>500</v>
      </c>
      <c r="AI67" s="20">
        <v>111.5</v>
      </c>
      <c r="AJ67" s="20" t="s">
        <v>738</v>
      </c>
      <c r="AK67" s="20" t="s">
        <v>738</v>
      </c>
      <c r="AL67" s="20">
        <v>0</v>
      </c>
    </row>
    <row r="68" spans="1:38" s="22" customFormat="1" x14ac:dyDescent="0.2">
      <c r="A68" s="20">
        <f t="shared" si="0"/>
        <v>65</v>
      </c>
      <c r="B68" s="20">
        <v>1491</v>
      </c>
      <c r="C68" s="21" t="s">
        <v>1087</v>
      </c>
      <c r="D68" s="21"/>
      <c r="F68" s="20">
        <v>1980</v>
      </c>
      <c r="G68" s="20"/>
      <c r="H68" s="21" t="s">
        <v>1088</v>
      </c>
      <c r="I68" s="21"/>
      <c r="J68" s="22" t="s">
        <v>774</v>
      </c>
      <c r="K68" s="21" t="s">
        <v>732</v>
      </c>
      <c r="L68" s="20" t="s">
        <v>509</v>
      </c>
      <c r="M68" s="20"/>
      <c r="N68" s="20" t="s">
        <v>559</v>
      </c>
      <c r="O68" s="20" t="s">
        <v>511</v>
      </c>
      <c r="P68" s="23">
        <v>25</v>
      </c>
      <c r="Q68" s="23">
        <v>700</v>
      </c>
      <c r="R68" s="23">
        <v>712</v>
      </c>
      <c r="S68" s="23">
        <v>3000</v>
      </c>
      <c r="T68" s="23">
        <v>380</v>
      </c>
      <c r="U68" s="20" t="s">
        <v>495</v>
      </c>
      <c r="V68" s="20"/>
      <c r="W68" s="20"/>
      <c r="X68" s="20"/>
      <c r="Y68" s="20"/>
      <c r="Z68" s="20"/>
      <c r="AA68" s="20">
        <v>6</v>
      </c>
      <c r="AB68" s="20" t="s">
        <v>496</v>
      </c>
      <c r="AC68" s="24" t="s">
        <v>1080</v>
      </c>
      <c r="AD68" s="24" t="s">
        <v>1081</v>
      </c>
      <c r="AE68" s="24" t="s">
        <v>837</v>
      </c>
      <c r="AF68" s="24" t="s">
        <v>931</v>
      </c>
      <c r="AG68" s="21"/>
      <c r="AH68" s="20"/>
      <c r="AI68" s="20"/>
      <c r="AJ68" s="20"/>
      <c r="AK68" s="20"/>
      <c r="AL68" s="20"/>
    </row>
    <row r="69" spans="1:38" s="22" customFormat="1" x14ac:dyDescent="0.2">
      <c r="A69" s="20">
        <f t="shared" si="0"/>
        <v>66</v>
      </c>
      <c r="B69" s="20"/>
      <c r="C69" s="25" t="s">
        <v>1089</v>
      </c>
      <c r="D69" s="25"/>
      <c r="E69" s="25"/>
      <c r="F69" s="26">
        <v>1982</v>
      </c>
      <c r="G69" s="26"/>
      <c r="H69" s="25" t="s">
        <v>1090</v>
      </c>
      <c r="I69" s="25"/>
      <c r="J69" s="27" t="s">
        <v>1091</v>
      </c>
      <c r="K69" s="25" t="s">
        <v>732</v>
      </c>
      <c r="L69" s="26" t="s">
        <v>558</v>
      </c>
      <c r="M69" s="26"/>
      <c r="N69" s="26" t="s">
        <v>559</v>
      </c>
      <c r="O69" s="26" t="s">
        <v>511</v>
      </c>
      <c r="P69" s="28">
        <v>15</v>
      </c>
      <c r="Q69" s="28">
        <v>500</v>
      </c>
      <c r="R69" s="28">
        <v>102</v>
      </c>
      <c r="S69" s="28">
        <v>4000</v>
      </c>
      <c r="T69" s="28">
        <v>1500</v>
      </c>
      <c r="U69" s="26" t="s">
        <v>618</v>
      </c>
      <c r="V69" s="26"/>
      <c r="W69" s="26"/>
      <c r="X69" s="26"/>
      <c r="Y69" s="26"/>
      <c r="Z69" s="26"/>
      <c r="AA69" s="26">
        <v>11</v>
      </c>
      <c r="AB69" s="26" t="s">
        <v>496</v>
      </c>
      <c r="AC69" s="29" t="s">
        <v>1092</v>
      </c>
      <c r="AD69" s="29" t="s">
        <v>1093</v>
      </c>
      <c r="AE69" s="29" t="s">
        <v>748</v>
      </c>
      <c r="AF69" s="29"/>
      <c r="AG69" s="27"/>
      <c r="AH69" s="26"/>
      <c r="AI69" s="26"/>
      <c r="AJ69" s="26"/>
      <c r="AK69" s="26"/>
      <c r="AL69" s="26"/>
    </row>
    <row r="70" spans="1:38" s="22" customFormat="1" x14ac:dyDescent="0.2">
      <c r="A70" s="20">
        <f t="shared" ref="A70:A123" si="1">A69+1</f>
        <v>67</v>
      </c>
      <c r="B70" s="20"/>
      <c r="C70" s="21" t="s">
        <v>1094</v>
      </c>
      <c r="D70" s="21"/>
      <c r="E70" s="21"/>
      <c r="F70" s="20">
        <v>1982</v>
      </c>
      <c r="G70" s="20"/>
      <c r="H70" s="21" t="s">
        <v>1095</v>
      </c>
      <c r="I70" s="21"/>
      <c r="J70" s="22" t="s">
        <v>1091</v>
      </c>
      <c r="K70" s="21" t="s">
        <v>732</v>
      </c>
      <c r="L70" s="20" t="s">
        <v>558</v>
      </c>
      <c r="M70" s="20"/>
      <c r="N70" s="20" t="s">
        <v>559</v>
      </c>
      <c r="O70" s="20" t="s">
        <v>511</v>
      </c>
      <c r="P70" s="23">
        <v>16</v>
      </c>
      <c r="Q70" s="23">
        <v>250</v>
      </c>
      <c r="R70" s="23">
        <v>171</v>
      </c>
      <c r="S70" s="23">
        <v>2800</v>
      </c>
      <c r="T70" s="23">
        <v>510</v>
      </c>
      <c r="U70" s="20" t="s">
        <v>588</v>
      </c>
      <c r="V70" s="20" t="s">
        <v>495</v>
      </c>
      <c r="W70" s="20"/>
      <c r="X70" s="20"/>
      <c r="Y70" s="20"/>
      <c r="Z70" s="20"/>
      <c r="AA70" s="20">
        <v>35</v>
      </c>
      <c r="AB70" s="20" t="s">
        <v>496</v>
      </c>
      <c r="AC70" s="24" t="s">
        <v>1092</v>
      </c>
      <c r="AD70" s="24" t="s">
        <v>1093</v>
      </c>
      <c r="AE70" s="24" t="s">
        <v>748</v>
      </c>
      <c r="AF70" s="24"/>
      <c r="AH70" s="20" t="s">
        <v>738</v>
      </c>
      <c r="AI70" s="20" t="s">
        <v>738</v>
      </c>
      <c r="AJ70" s="20" t="s">
        <v>738</v>
      </c>
      <c r="AK70" s="20" t="s">
        <v>738</v>
      </c>
      <c r="AL70" s="20">
        <v>10</v>
      </c>
    </row>
    <row r="71" spans="1:38" s="22" customFormat="1" x14ac:dyDescent="0.2">
      <c r="A71" s="20">
        <f t="shared" si="1"/>
        <v>68</v>
      </c>
      <c r="B71" s="20">
        <v>227</v>
      </c>
      <c r="C71" s="21" t="s">
        <v>1096</v>
      </c>
      <c r="D71" s="21"/>
      <c r="F71" s="20">
        <v>1982</v>
      </c>
      <c r="G71" s="20"/>
      <c r="H71" s="21" t="s">
        <v>1097</v>
      </c>
      <c r="I71" s="21"/>
      <c r="J71" s="22" t="s">
        <v>1098</v>
      </c>
      <c r="K71" s="21" t="s">
        <v>732</v>
      </c>
      <c r="L71" s="20" t="s">
        <v>558</v>
      </c>
      <c r="M71" s="20"/>
      <c r="N71" s="20" t="s">
        <v>770</v>
      </c>
      <c r="O71" s="20" t="s">
        <v>578</v>
      </c>
      <c r="P71" s="23">
        <v>63</v>
      </c>
      <c r="Q71" s="23">
        <v>455</v>
      </c>
      <c r="R71" s="23">
        <v>944</v>
      </c>
      <c r="S71" s="23">
        <v>204200</v>
      </c>
      <c r="T71" s="23">
        <v>18150</v>
      </c>
      <c r="U71" s="20" t="s">
        <v>495</v>
      </c>
      <c r="V71" s="20" t="s">
        <v>512</v>
      </c>
      <c r="W71" s="20"/>
      <c r="X71" s="20"/>
      <c r="Y71" s="20"/>
      <c r="Z71" s="20">
        <v>4200</v>
      </c>
      <c r="AA71" s="20">
        <v>13420</v>
      </c>
      <c r="AB71" s="20" t="s">
        <v>496</v>
      </c>
      <c r="AC71" s="24" t="s">
        <v>798</v>
      </c>
      <c r="AD71" s="24" t="s">
        <v>759</v>
      </c>
      <c r="AE71" s="24" t="s">
        <v>1099</v>
      </c>
      <c r="AF71" s="24" t="s">
        <v>931</v>
      </c>
      <c r="AG71" s="21"/>
      <c r="AH71" s="20" t="s">
        <v>738</v>
      </c>
      <c r="AI71" s="20" t="s">
        <v>738</v>
      </c>
      <c r="AJ71" s="20">
        <v>33</v>
      </c>
      <c r="AK71" s="20" t="s">
        <v>738</v>
      </c>
      <c r="AL71" s="20">
        <v>10</v>
      </c>
    </row>
    <row r="72" spans="1:38" s="22" customFormat="1" x14ac:dyDescent="0.2">
      <c r="A72" s="20">
        <f t="shared" si="1"/>
        <v>69</v>
      </c>
      <c r="B72" s="20">
        <v>242</v>
      </c>
      <c r="C72" s="21" t="s">
        <v>1100</v>
      </c>
      <c r="D72" s="21"/>
      <c r="F72" s="20">
        <v>1982</v>
      </c>
      <c r="G72" s="20"/>
      <c r="H72" s="21" t="s">
        <v>1101</v>
      </c>
      <c r="I72" s="21"/>
      <c r="J72" s="22" t="s">
        <v>1102</v>
      </c>
      <c r="K72" s="21" t="s">
        <v>732</v>
      </c>
      <c r="L72" s="20" t="s">
        <v>558</v>
      </c>
      <c r="M72" s="20"/>
      <c r="N72" s="20" t="s">
        <v>559</v>
      </c>
      <c r="O72" s="20" t="s">
        <v>578</v>
      </c>
      <c r="P72" s="23">
        <v>54</v>
      </c>
      <c r="Q72" s="23">
        <v>340</v>
      </c>
      <c r="R72" s="23">
        <v>727</v>
      </c>
      <c r="S72" s="23">
        <v>88500</v>
      </c>
      <c r="T72" s="23">
        <v>7600</v>
      </c>
      <c r="U72" s="20" t="s">
        <v>512</v>
      </c>
      <c r="V72" s="20"/>
      <c r="W72" s="20"/>
      <c r="X72" s="20"/>
      <c r="Y72" s="20"/>
      <c r="Z72" s="20">
        <v>280</v>
      </c>
      <c r="AA72" s="20">
        <v>3200</v>
      </c>
      <c r="AB72" s="20" t="s">
        <v>496</v>
      </c>
      <c r="AC72" s="24" t="s">
        <v>798</v>
      </c>
      <c r="AD72" s="24" t="s">
        <v>1103</v>
      </c>
      <c r="AE72" s="24" t="s">
        <v>759</v>
      </c>
      <c r="AF72" s="24"/>
      <c r="AH72" s="20" t="s">
        <v>738</v>
      </c>
      <c r="AI72" s="20" t="s">
        <v>738</v>
      </c>
      <c r="AJ72" s="20">
        <v>23</v>
      </c>
      <c r="AK72" s="20" t="s">
        <v>738</v>
      </c>
      <c r="AL72" s="20">
        <v>10</v>
      </c>
    </row>
    <row r="73" spans="1:38" s="16" customFormat="1" x14ac:dyDescent="0.2">
      <c r="A73" s="14">
        <f t="shared" si="1"/>
        <v>70</v>
      </c>
      <c r="B73" s="14">
        <v>366</v>
      </c>
      <c r="C73" s="15" t="s">
        <v>1104</v>
      </c>
      <c r="D73" s="15"/>
      <c r="F73" s="14">
        <v>1982</v>
      </c>
      <c r="G73" s="14"/>
      <c r="H73" s="15" t="s">
        <v>1105</v>
      </c>
      <c r="I73" s="15"/>
      <c r="J73" s="16" t="s">
        <v>1106</v>
      </c>
      <c r="K73" s="15" t="s">
        <v>732</v>
      </c>
      <c r="L73" s="14" t="s">
        <v>493</v>
      </c>
      <c r="M73" s="14" t="s">
        <v>509</v>
      </c>
      <c r="N73" s="14"/>
      <c r="O73" s="14" t="s">
        <v>578</v>
      </c>
      <c r="P73" s="17">
        <v>13</v>
      </c>
      <c r="Q73" s="17">
        <v>615</v>
      </c>
      <c r="R73" s="17">
        <v>60</v>
      </c>
      <c r="S73" s="17">
        <v>9200</v>
      </c>
      <c r="T73" s="17">
        <v>2500</v>
      </c>
      <c r="U73" s="14" t="s">
        <v>495</v>
      </c>
      <c r="V73" s="14"/>
      <c r="W73" s="14"/>
      <c r="X73" s="14"/>
      <c r="Y73" s="14"/>
      <c r="Z73" s="14">
        <v>760</v>
      </c>
      <c r="AA73" s="14">
        <v>6400</v>
      </c>
      <c r="AB73" s="14" t="s">
        <v>496</v>
      </c>
      <c r="AC73" s="18" t="s">
        <v>1107</v>
      </c>
      <c r="AD73" s="18" t="s">
        <v>1108</v>
      </c>
      <c r="AE73" s="18" t="s">
        <v>713</v>
      </c>
      <c r="AF73" s="18"/>
      <c r="AH73" s="14"/>
      <c r="AI73" s="14"/>
      <c r="AJ73" s="14"/>
      <c r="AK73" s="14"/>
      <c r="AL73" s="14"/>
    </row>
    <row r="74" spans="1:38" s="22" customFormat="1" x14ac:dyDescent="0.2">
      <c r="A74" s="20">
        <f t="shared" si="1"/>
        <v>71</v>
      </c>
      <c r="B74" s="20">
        <v>259</v>
      </c>
      <c r="C74" s="21" t="s">
        <v>1109</v>
      </c>
      <c r="D74" s="21"/>
      <c r="F74" s="20">
        <v>1983</v>
      </c>
      <c r="G74" s="20"/>
      <c r="H74" s="21" t="s">
        <v>1110</v>
      </c>
      <c r="I74" s="21"/>
      <c r="J74" s="22" t="s">
        <v>769</v>
      </c>
      <c r="K74" s="21" t="s">
        <v>732</v>
      </c>
      <c r="L74" s="20" t="s">
        <v>509</v>
      </c>
      <c r="M74" s="20"/>
      <c r="N74" s="20" t="s">
        <v>559</v>
      </c>
      <c r="O74" s="20" t="s">
        <v>578</v>
      </c>
      <c r="P74" s="23">
        <v>59</v>
      </c>
      <c r="Q74" s="23">
        <v>363</v>
      </c>
      <c r="R74" s="23">
        <v>1578</v>
      </c>
      <c r="S74" s="23">
        <v>81840</v>
      </c>
      <c r="T74" s="23">
        <v>5170</v>
      </c>
      <c r="U74" s="20" t="s">
        <v>495</v>
      </c>
      <c r="V74" s="20"/>
      <c r="W74" s="20"/>
      <c r="X74" s="20"/>
      <c r="Y74" s="20"/>
      <c r="Z74" s="20">
        <v>321</v>
      </c>
      <c r="AA74" s="20">
        <v>1140</v>
      </c>
      <c r="AB74" s="20" t="s">
        <v>496</v>
      </c>
      <c r="AC74" s="24" t="s">
        <v>904</v>
      </c>
      <c r="AD74" s="24" t="s">
        <v>1111</v>
      </c>
      <c r="AE74" s="24" t="s">
        <v>1112</v>
      </c>
      <c r="AF74" s="24"/>
      <c r="AH74" s="20"/>
      <c r="AI74" s="20"/>
      <c r="AJ74" s="20"/>
      <c r="AK74" s="20"/>
      <c r="AL74" s="20"/>
    </row>
    <row r="75" spans="1:38" s="22" customFormat="1" x14ac:dyDescent="0.2">
      <c r="A75" s="20">
        <f t="shared" si="1"/>
        <v>72</v>
      </c>
      <c r="B75" s="20">
        <v>211</v>
      </c>
      <c r="C75" s="21" t="s">
        <v>1113</v>
      </c>
      <c r="D75" s="21"/>
      <c r="F75" s="20">
        <v>1984</v>
      </c>
      <c r="G75" s="20"/>
      <c r="H75" s="21" t="s">
        <v>1097</v>
      </c>
      <c r="I75" s="21"/>
      <c r="J75" s="22" t="s">
        <v>1114</v>
      </c>
      <c r="K75" s="21" t="s">
        <v>732</v>
      </c>
      <c r="L75" s="20" t="s">
        <v>558</v>
      </c>
      <c r="M75" s="20"/>
      <c r="N75" s="20" t="s">
        <v>770</v>
      </c>
      <c r="O75" s="20" t="s">
        <v>578</v>
      </c>
      <c r="P75" s="23">
        <v>53</v>
      </c>
      <c r="Q75" s="23">
        <v>858</v>
      </c>
      <c r="R75" s="23">
        <v>1065</v>
      </c>
      <c r="S75" s="23">
        <v>777000</v>
      </c>
      <c r="T75" s="23">
        <v>67800</v>
      </c>
      <c r="U75" s="20" t="s">
        <v>495</v>
      </c>
      <c r="V75" s="20"/>
      <c r="W75" s="20"/>
      <c r="X75" s="20"/>
      <c r="Y75" s="20"/>
      <c r="Z75" s="20">
        <v>2230</v>
      </c>
      <c r="AA75" s="20">
        <v>8100</v>
      </c>
      <c r="AB75" s="20" t="s">
        <v>496</v>
      </c>
      <c r="AC75" s="24" t="s">
        <v>1115</v>
      </c>
      <c r="AD75" s="24" t="s">
        <v>1116</v>
      </c>
      <c r="AE75" s="24" t="s">
        <v>910</v>
      </c>
      <c r="AF75" s="24" t="s">
        <v>1117</v>
      </c>
      <c r="AG75" s="21"/>
      <c r="AH75" s="20"/>
      <c r="AI75" s="20"/>
      <c r="AJ75" s="20"/>
      <c r="AK75" s="20"/>
      <c r="AL75" s="20"/>
    </row>
    <row r="76" spans="1:38" s="22" customFormat="1" ht="25.5" x14ac:dyDescent="0.2">
      <c r="A76" s="20">
        <f t="shared" si="1"/>
        <v>73</v>
      </c>
      <c r="B76" s="20">
        <v>244</v>
      </c>
      <c r="C76" s="21" t="s">
        <v>1118</v>
      </c>
      <c r="D76" s="21"/>
      <c r="F76" s="20">
        <v>1984</v>
      </c>
      <c r="G76" s="20"/>
      <c r="H76" s="21" t="s">
        <v>1119</v>
      </c>
      <c r="I76" s="21"/>
      <c r="J76" s="22" t="s">
        <v>1120</v>
      </c>
      <c r="K76" s="21" t="s">
        <v>732</v>
      </c>
      <c r="L76" s="20" t="s">
        <v>493</v>
      </c>
      <c r="M76" s="20" t="s">
        <v>509</v>
      </c>
      <c r="N76" s="20"/>
      <c r="O76" s="20" t="s">
        <v>578</v>
      </c>
      <c r="P76" s="23">
        <v>20</v>
      </c>
      <c r="Q76" s="23">
        <v>115</v>
      </c>
      <c r="R76" s="23">
        <v>8</v>
      </c>
      <c r="S76" s="23">
        <v>730</v>
      </c>
      <c r="T76" s="23">
        <v>220</v>
      </c>
      <c r="U76" s="20" t="s">
        <v>512</v>
      </c>
      <c r="V76" s="20"/>
      <c r="W76" s="20"/>
      <c r="X76" s="20"/>
      <c r="Y76" s="20"/>
      <c r="Z76" s="20">
        <v>17.399999999999999</v>
      </c>
      <c r="AA76" s="20">
        <v>1100</v>
      </c>
      <c r="AB76" s="20" t="s">
        <v>496</v>
      </c>
      <c r="AC76" s="24" t="s">
        <v>868</v>
      </c>
      <c r="AD76" s="24" t="s">
        <v>826</v>
      </c>
      <c r="AE76" s="24" t="s">
        <v>961</v>
      </c>
      <c r="AF76" s="24" t="s">
        <v>1121</v>
      </c>
      <c r="AG76" s="21"/>
      <c r="AH76" s="20" t="s">
        <v>738</v>
      </c>
      <c r="AI76" s="20" t="s">
        <v>738</v>
      </c>
      <c r="AJ76" s="20" t="s">
        <v>1122</v>
      </c>
      <c r="AK76" s="20" t="s">
        <v>738</v>
      </c>
      <c r="AL76" s="20">
        <v>10</v>
      </c>
    </row>
    <row r="77" spans="1:38" s="22" customFormat="1" x14ac:dyDescent="0.2">
      <c r="A77" s="20">
        <f t="shared" si="1"/>
        <v>74</v>
      </c>
      <c r="B77" s="20">
        <v>256</v>
      </c>
      <c r="C77" s="21" t="s">
        <v>1123</v>
      </c>
      <c r="D77" s="21"/>
      <c r="F77" s="20">
        <v>1984</v>
      </c>
      <c r="G77" s="20"/>
      <c r="H77" s="21" t="s">
        <v>1124</v>
      </c>
      <c r="I77" s="21"/>
      <c r="J77" s="22" t="s">
        <v>1125</v>
      </c>
      <c r="K77" s="21" t="s">
        <v>732</v>
      </c>
      <c r="L77" s="20" t="s">
        <v>493</v>
      </c>
      <c r="M77" s="20"/>
      <c r="N77" s="20"/>
      <c r="O77" s="20" t="s">
        <v>578</v>
      </c>
      <c r="P77" s="23">
        <v>38</v>
      </c>
      <c r="Q77" s="23">
        <v>320</v>
      </c>
      <c r="R77" s="23">
        <v>157</v>
      </c>
      <c r="S77" s="23">
        <v>20600</v>
      </c>
      <c r="T77" s="23">
        <v>1900</v>
      </c>
      <c r="U77" s="20" t="s">
        <v>495</v>
      </c>
      <c r="V77" s="20"/>
      <c r="W77" s="20"/>
      <c r="X77" s="20"/>
      <c r="Y77" s="20"/>
      <c r="Z77" s="20">
        <v>1272</v>
      </c>
      <c r="AA77" s="20">
        <v>8500</v>
      </c>
      <c r="AB77" s="20" t="s">
        <v>496</v>
      </c>
      <c r="AC77" s="24" t="s">
        <v>1126</v>
      </c>
      <c r="AD77" s="24" t="s">
        <v>818</v>
      </c>
      <c r="AE77" s="24" t="s">
        <v>1127</v>
      </c>
      <c r="AF77" s="24" t="s">
        <v>1128</v>
      </c>
      <c r="AG77" s="21"/>
      <c r="AH77" s="20"/>
      <c r="AI77" s="20"/>
      <c r="AJ77" s="20"/>
      <c r="AK77" s="20"/>
      <c r="AL77" s="20"/>
    </row>
    <row r="78" spans="1:38" s="22" customFormat="1" x14ac:dyDescent="0.2">
      <c r="A78" s="20">
        <f t="shared" si="1"/>
        <v>75</v>
      </c>
      <c r="B78" s="20">
        <v>309</v>
      </c>
      <c r="C78" s="21" t="s">
        <v>1129</v>
      </c>
      <c r="D78" s="21"/>
      <c r="E78" s="21"/>
      <c r="F78" s="20">
        <v>1984</v>
      </c>
      <c r="G78" s="20"/>
      <c r="H78" s="21" t="s">
        <v>1130</v>
      </c>
      <c r="I78" s="21"/>
      <c r="J78" s="22" t="s">
        <v>1131</v>
      </c>
      <c r="K78" s="21" t="s">
        <v>732</v>
      </c>
      <c r="L78" s="20" t="s">
        <v>509</v>
      </c>
      <c r="M78" s="20" t="s">
        <v>558</v>
      </c>
      <c r="N78" s="20" t="s">
        <v>559</v>
      </c>
      <c r="O78" s="20" t="s">
        <v>511</v>
      </c>
      <c r="P78" s="30">
        <v>32</v>
      </c>
      <c r="Q78" s="30">
        <v>445</v>
      </c>
      <c r="R78" s="17">
        <v>334</v>
      </c>
      <c r="S78" s="23">
        <v>28400</v>
      </c>
      <c r="T78" s="23">
        <v>7000</v>
      </c>
      <c r="U78" s="20" t="s">
        <v>495</v>
      </c>
      <c r="V78" s="20" t="s">
        <v>578</v>
      </c>
      <c r="W78" s="20"/>
      <c r="X78" s="20"/>
      <c r="Y78" s="20"/>
      <c r="Z78" s="20">
        <v>511</v>
      </c>
      <c r="AA78" s="20">
        <v>2500</v>
      </c>
      <c r="AB78" s="20" t="s">
        <v>496</v>
      </c>
      <c r="AC78" s="24" t="s">
        <v>1132</v>
      </c>
      <c r="AD78" s="24" t="s">
        <v>818</v>
      </c>
      <c r="AE78" s="24" t="s">
        <v>1133</v>
      </c>
      <c r="AF78" s="24" t="s">
        <v>1134</v>
      </c>
      <c r="AG78" s="21"/>
      <c r="AH78" s="20"/>
      <c r="AI78" s="20"/>
      <c r="AJ78" s="20"/>
      <c r="AK78" s="20"/>
      <c r="AL78" s="20"/>
    </row>
    <row r="79" spans="1:38" s="22" customFormat="1" x14ac:dyDescent="0.2">
      <c r="A79" s="20">
        <f t="shared" si="1"/>
        <v>76</v>
      </c>
      <c r="B79" s="20">
        <v>377</v>
      </c>
      <c r="C79" s="21" t="s">
        <v>1135</v>
      </c>
      <c r="D79" s="21"/>
      <c r="E79" s="21"/>
      <c r="F79" s="20">
        <v>1985</v>
      </c>
      <c r="G79" s="20"/>
      <c r="H79" s="21" t="s">
        <v>1136</v>
      </c>
      <c r="I79" s="21"/>
      <c r="J79" s="22" t="s">
        <v>1137</v>
      </c>
      <c r="K79" s="21" t="s">
        <v>732</v>
      </c>
      <c r="L79" s="20" t="s">
        <v>558</v>
      </c>
      <c r="M79" s="20"/>
      <c r="N79" s="20" t="s">
        <v>559</v>
      </c>
      <c r="O79" s="20" t="s">
        <v>511</v>
      </c>
      <c r="P79" s="23">
        <v>59</v>
      </c>
      <c r="Q79" s="23">
        <v>2300</v>
      </c>
      <c r="R79" s="23">
        <v>4140</v>
      </c>
      <c r="S79" s="23">
        <v>1165000</v>
      </c>
      <c r="T79" s="23">
        <v>108000</v>
      </c>
      <c r="U79" s="20" t="s">
        <v>495</v>
      </c>
      <c r="V79" s="20" t="s">
        <v>588</v>
      </c>
      <c r="W79" s="20" t="s">
        <v>529</v>
      </c>
      <c r="X79" s="20" t="s">
        <v>578</v>
      </c>
      <c r="Y79" s="20" t="s">
        <v>578</v>
      </c>
      <c r="Z79" s="20">
        <v>7020</v>
      </c>
      <c r="AA79" s="20">
        <v>12000</v>
      </c>
      <c r="AB79" s="20" t="s">
        <v>503</v>
      </c>
      <c r="AC79" s="24" t="s">
        <v>804</v>
      </c>
      <c r="AD79" s="24" t="s">
        <v>759</v>
      </c>
      <c r="AE79" s="24" t="s">
        <v>1138</v>
      </c>
      <c r="AF79" s="24" t="s">
        <v>1139</v>
      </c>
      <c r="AG79" s="21"/>
      <c r="AH79" s="20" t="s">
        <v>738</v>
      </c>
      <c r="AI79" s="20" t="s">
        <v>738</v>
      </c>
      <c r="AJ79" s="20" t="s">
        <v>738</v>
      </c>
      <c r="AK79" s="20">
        <v>1450</v>
      </c>
      <c r="AL79" s="20">
        <v>50</v>
      </c>
    </row>
    <row r="80" spans="1:38" s="22" customFormat="1" x14ac:dyDescent="0.2">
      <c r="A80" s="20">
        <f t="shared" si="1"/>
        <v>77</v>
      </c>
      <c r="B80" s="20">
        <v>933</v>
      </c>
      <c r="C80" s="15" t="s">
        <v>1140</v>
      </c>
      <c r="D80" s="15"/>
      <c r="E80" s="16"/>
      <c r="F80" s="14">
        <v>1985</v>
      </c>
      <c r="G80" s="14"/>
      <c r="H80" s="15" t="s">
        <v>1141</v>
      </c>
      <c r="I80" s="15"/>
      <c r="J80" s="16" t="s">
        <v>1142</v>
      </c>
      <c r="K80" s="15" t="s">
        <v>732</v>
      </c>
      <c r="L80" s="14" t="s">
        <v>509</v>
      </c>
      <c r="M80" s="14"/>
      <c r="N80" s="14"/>
      <c r="O80" s="14"/>
      <c r="P80" s="17">
        <v>24</v>
      </c>
      <c r="Q80" s="17">
        <v>110</v>
      </c>
      <c r="R80" s="17"/>
      <c r="S80" s="17">
        <v>560</v>
      </c>
      <c r="T80" s="17">
        <v>100</v>
      </c>
      <c r="U80" s="14" t="s">
        <v>495</v>
      </c>
      <c r="V80" s="14"/>
      <c r="W80" s="14"/>
      <c r="X80" s="14"/>
      <c r="Y80" s="14"/>
      <c r="Z80" s="14">
        <v>17.2</v>
      </c>
      <c r="AA80" s="14"/>
      <c r="AB80" s="14"/>
      <c r="AC80" s="18" t="s">
        <v>1143</v>
      </c>
      <c r="AD80" s="18"/>
      <c r="AE80" s="18"/>
      <c r="AF80" s="18"/>
      <c r="AG80" s="16"/>
      <c r="AH80" s="14"/>
      <c r="AI80" s="14"/>
      <c r="AJ80" s="14"/>
      <c r="AK80" s="14"/>
      <c r="AL80" s="14"/>
    </row>
    <row r="81" spans="1:38" s="22" customFormat="1" x14ac:dyDescent="0.2">
      <c r="A81" s="20">
        <f t="shared" si="1"/>
        <v>78</v>
      </c>
      <c r="B81" s="20">
        <v>2</v>
      </c>
      <c r="C81" s="25" t="s">
        <v>1144</v>
      </c>
      <c r="D81" s="25"/>
      <c r="E81" s="25"/>
      <c r="F81" s="26">
        <v>1986</v>
      </c>
      <c r="G81" s="26"/>
      <c r="H81" s="25" t="s">
        <v>1141</v>
      </c>
      <c r="I81" s="25"/>
      <c r="J81" s="27" t="s">
        <v>1013</v>
      </c>
      <c r="K81" s="25" t="s">
        <v>732</v>
      </c>
      <c r="L81" s="26" t="s">
        <v>558</v>
      </c>
      <c r="M81" s="26"/>
      <c r="N81" s="26" t="s">
        <v>559</v>
      </c>
      <c r="O81" s="26" t="s">
        <v>578</v>
      </c>
      <c r="P81" s="28">
        <v>25</v>
      </c>
      <c r="Q81" s="28">
        <v>135</v>
      </c>
      <c r="R81" s="28">
        <v>68</v>
      </c>
      <c r="S81" s="28">
        <v>500</v>
      </c>
      <c r="T81" s="28"/>
      <c r="U81" s="26" t="s">
        <v>495</v>
      </c>
      <c r="V81" s="26"/>
      <c r="W81" s="26"/>
      <c r="X81" s="26"/>
      <c r="Y81" s="26"/>
      <c r="Z81" s="26"/>
      <c r="AA81" s="26">
        <v>200</v>
      </c>
      <c r="AB81" s="26" t="s">
        <v>496</v>
      </c>
      <c r="AC81" s="29" t="s">
        <v>1145</v>
      </c>
      <c r="AD81" s="29" t="s">
        <v>1146</v>
      </c>
      <c r="AE81" s="29" t="s">
        <v>713</v>
      </c>
      <c r="AF81" s="29"/>
      <c r="AG81" s="27"/>
      <c r="AH81" s="26"/>
      <c r="AI81" s="26"/>
      <c r="AJ81" s="26"/>
      <c r="AK81" s="26"/>
      <c r="AL81" s="26"/>
    </row>
    <row r="82" spans="1:38" s="22" customFormat="1" ht="25.5" x14ac:dyDescent="0.2">
      <c r="A82" s="20">
        <f t="shared" si="1"/>
        <v>79</v>
      </c>
      <c r="B82" s="20">
        <v>217</v>
      </c>
      <c r="C82" s="21" t="s">
        <v>1147</v>
      </c>
      <c r="D82" s="21" t="s">
        <v>1148</v>
      </c>
      <c r="E82" s="21"/>
      <c r="F82" s="20">
        <v>1987</v>
      </c>
      <c r="G82" s="20"/>
      <c r="H82" s="21" t="s">
        <v>1088</v>
      </c>
      <c r="I82" s="21"/>
      <c r="J82" s="22" t="s">
        <v>1149</v>
      </c>
      <c r="K82" s="21" t="s">
        <v>732</v>
      </c>
      <c r="L82" s="20" t="s">
        <v>509</v>
      </c>
      <c r="M82" s="20"/>
      <c r="N82" s="20" t="s">
        <v>559</v>
      </c>
      <c r="O82" s="20" t="s">
        <v>511</v>
      </c>
      <c r="P82" s="23">
        <v>18</v>
      </c>
      <c r="Q82" s="23">
        <v>1160</v>
      </c>
      <c r="R82" s="23">
        <v>722</v>
      </c>
      <c r="S82" s="23">
        <v>6940</v>
      </c>
      <c r="T82" s="23">
        <v>1000</v>
      </c>
      <c r="U82" s="20" t="s">
        <v>512</v>
      </c>
      <c r="V82" s="20" t="s">
        <v>578</v>
      </c>
      <c r="W82" s="20"/>
      <c r="X82" s="20"/>
      <c r="Y82" s="20"/>
      <c r="Z82" s="20">
        <v>3.3</v>
      </c>
      <c r="AA82" s="20">
        <v>5</v>
      </c>
      <c r="AB82" s="20" t="s">
        <v>496</v>
      </c>
      <c r="AC82" s="24" t="s">
        <v>868</v>
      </c>
      <c r="AD82" s="24" t="s">
        <v>1108</v>
      </c>
      <c r="AE82" s="24" t="s">
        <v>1150</v>
      </c>
      <c r="AF82" s="24" t="s">
        <v>1151</v>
      </c>
      <c r="AG82" s="21"/>
      <c r="AH82" s="20" t="s">
        <v>738</v>
      </c>
      <c r="AI82" s="20" t="s">
        <v>738</v>
      </c>
      <c r="AJ82" s="20">
        <v>21</v>
      </c>
      <c r="AK82" s="20" t="s">
        <v>738</v>
      </c>
      <c r="AL82" s="20">
        <v>10</v>
      </c>
    </row>
    <row r="83" spans="1:38" s="22" customFormat="1" ht="25.5" x14ac:dyDescent="0.2">
      <c r="A83" s="20">
        <f t="shared" si="1"/>
        <v>80</v>
      </c>
      <c r="B83" s="20">
        <v>233</v>
      </c>
      <c r="C83" s="21" t="s">
        <v>1152</v>
      </c>
      <c r="D83" s="21"/>
      <c r="F83" s="20">
        <v>1987</v>
      </c>
      <c r="G83" s="20"/>
      <c r="H83" s="21" t="s">
        <v>1003</v>
      </c>
      <c r="I83" s="21"/>
      <c r="J83" s="22" t="s">
        <v>1153</v>
      </c>
      <c r="K83" s="21" t="s">
        <v>732</v>
      </c>
      <c r="L83" s="20" t="s">
        <v>493</v>
      </c>
      <c r="M83" s="20" t="s">
        <v>509</v>
      </c>
      <c r="N83" s="20" t="s">
        <v>525</v>
      </c>
      <c r="O83" s="20" t="s">
        <v>511</v>
      </c>
      <c r="P83" s="23">
        <v>12.5</v>
      </c>
      <c r="Q83" s="23">
        <v>224</v>
      </c>
      <c r="R83" s="23">
        <v>50</v>
      </c>
      <c r="S83" s="23">
        <v>11800</v>
      </c>
      <c r="T83" s="23">
        <v>2500</v>
      </c>
      <c r="U83" s="20" t="s">
        <v>512</v>
      </c>
      <c r="V83" s="20"/>
      <c r="W83" s="20"/>
      <c r="X83" s="20"/>
      <c r="Y83" s="20"/>
      <c r="Z83" s="20"/>
      <c r="AA83" s="20"/>
      <c r="AB83" s="20" t="s">
        <v>496</v>
      </c>
      <c r="AC83" s="24" t="s">
        <v>798</v>
      </c>
      <c r="AD83" s="24" t="s">
        <v>818</v>
      </c>
      <c r="AE83" s="24" t="s">
        <v>1015</v>
      </c>
      <c r="AF83" s="24" t="s">
        <v>1154</v>
      </c>
      <c r="AG83" s="21"/>
      <c r="AH83" s="20" t="s">
        <v>738</v>
      </c>
      <c r="AI83" s="20" t="s">
        <v>738</v>
      </c>
      <c r="AJ83" s="20" t="s">
        <v>1155</v>
      </c>
      <c r="AK83" s="20" t="s">
        <v>738</v>
      </c>
      <c r="AL83" s="20">
        <v>10</v>
      </c>
    </row>
    <row r="84" spans="1:38" s="22" customFormat="1" x14ac:dyDescent="0.2">
      <c r="A84" s="20">
        <f t="shared" si="1"/>
        <v>81</v>
      </c>
      <c r="B84" s="20">
        <v>236</v>
      </c>
      <c r="C84" s="21" t="s">
        <v>1156</v>
      </c>
      <c r="D84" s="21" t="s">
        <v>1157</v>
      </c>
      <c r="E84" s="21"/>
      <c r="F84" s="20">
        <v>1987</v>
      </c>
      <c r="G84" s="20"/>
      <c r="H84" s="21" t="s">
        <v>796</v>
      </c>
      <c r="I84" s="21"/>
      <c r="J84" s="22" t="s">
        <v>1158</v>
      </c>
      <c r="K84" s="21" t="s">
        <v>732</v>
      </c>
      <c r="L84" s="20" t="s">
        <v>493</v>
      </c>
      <c r="M84" s="20"/>
      <c r="N84" s="20"/>
      <c r="O84" s="20" t="s">
        <v>578</v>
      </c>
      <c r="P84" s="23">
        <v>55</v>
      </c>
      <c r="Q84" s="23">
        <v>876</v>
      </c>
      <c r="R84" s="23">
        <v>646</v>
      </c>
      <c r="S84" s="23">
        <v>1860000</v>
      </c>
      <c r="T84" s="23">
        <v>220000</v>
      </c>
      <c r="U84" s="20" t="s">
        <v>512</v>
      </c>
      <c r="V84" s="20"/>
      <c r="W84" s="20"/>
      <c r="X84" s="20"/>
      <c r="Y84" s="20"/>
      <c r="Z84" s="20">
        <v>114220</v>
      </c>
      <c r="AA84" s="20">
        <v>64600</v>
      </c>
      <c r="AB84" s="20" t="s">
        <v>496</v>
      </c>
      <c r="AC84" s="24" t="s">
        <v>798</v>
      </c>
      <c r="AD84" s="24" t="s">
        <v>759</v>
      </c>
      <c r="AE84" s="24" t="s">
        <v>713</v>
      </c>
      <c r="AF84" s="24"/>
      <c r="AH84" s="20" t="s">
        <v>738</v>
      </c>
      <c r="AI84" s="20" t="s">
        <v>738</v>
      </c>
      <c r="AJ84" s="20">
        <v>458</v>
      </c>
      <c r="AK84" s="20" t="s">
        <v>738</v>
      </c>
      <c r="AL84" s="20">
        <v>50</v>
      </c>
    </row>
    <row r="85" spans="1:38" s="22" customFormat="1" ht="25.5" x14ac:dyDescent="0.2">
      <c r="A85" s="20">
        <f t="shared" si="1"/>
        <v>82</v>
      </c>
      <c r="B85" s="20">
        <v>250</v>
      </c>
      <c r="C85" s="21" t="s">
        <v>1159</v>
      </c>
      <c r="D85" s="21"/>
      <c r="F85" s="20">
        <v>1987</v>
      </c>
      <c r="G85" s="20"/>
      <c r="H85" s="21" t="s">
        <v>1160</v>
      </c>
      <c r="I85" s="21"/>
      <c r="J85" s="22" t="s">
        <v>1161</v>
      </c>
      <c r="K85" s="21" t="s">
        <v>732</v>
      </c>
      <c r="L85" s="20" t="s">
        <v>493</v>
      </c>
      <c r="M85" s="20" t="s">
        <v>509</v>
      </c>
      <c r="N85" s="20" t="s">
        <v>960</v>
      </c>
      <c r="O85" s="20" t="s">
        <v>511</v>
      </c>
      <c r="P85" s="23">
        <v>12</v>
      </c>
      <c r="Q85" s="23">
        <v>218</v>
      </c>
      <c r="R85" s="23">
        <v>16</v>
      </c>
      <c r="S85" s="23">
        <v>12800</v>
      </c>
      <c r="T85" s="23">
        <v>3750</v>
      </c>
      <c r="U85" s="20" t="s">
        <v>512</v>
      </c>
      <c r="V85" s="20"/>
      <c r="W85" s="20"/>
      <c r="X85" s="20"/>
      <c r="Y85" s="20"/>
      <c r="Z85" s="20">
        <v>23490</v>
      </c>
      <c r="AA85" s="20"/>
      <c r="AB85" s="20" t="s">
        <v>503</v>
      </c>
      <c r="AC85" s="24" t="s">
        <v>798</v>
      </c>
      <c r="AD85" s="24" t="s">
        <v>1162</v>
      </c>
      <c r="AE85" s="24" t="s">
        <v>1163</v>
      </c>
      <c r="AF85" s="24" t="s">
        <v>1164</v>
      </c>
      <c r="AG85" s="21"/>
      <c r="AH85" s="20" t="s">
        <v>738</v>
      </c>
      <c r="AI85" s="20" t="s">
        <v>738</v>
      </c>
      <c r="AJ85" s="20" t="s">
        <v>1165</v>
      </c>
      <c r="AK85" s="20" t="s">
        <v>738</v>
      </c>
      <c r="AL85" s="20">
        <v>0</v>
      </c>
    </row>
    <row r="86" spans="1:38" s="22" customFormat="1" ht="25.5" x14ac:dyDescent="0.2">
      <c r="A86" s="20">
        <f t="shared" si="1"/>
        <v>83</v>
      </c>
      <c r="B86" s="20">
        <v>681</v>
      </c>
      <c r="C86" s="21" t="s">
        <v>1166</v>
      </c>
      <c r="D86" s="21"/>
      <c r="F86" s="20">
        <v>1987</v>
      </c>
      <c r="G86" s="20"/>
      <c r="H86" s="21" t="s">
        <v>958</v>
      </c>
      <c r="I86" s="21"/>
      <c r="J86" s="22" t="s">
        <v>1167</v>
      </c>
      <c r="K86" s="21" t="s">
        <v>732</v>
      </c>
      <c r="L86" s="20" t="s">
        <v>509</v>
      </c>
      <c r="M86" s="20"/>
      <c r="N86" s="20" t="s">
        <v>960</v>
      </c>
      <c r="O86" s="20" t="s">
        <v>495</v>
      </c>
      <c r="P86" s="23">
        <v>12</v>
      </c>
      <c r="Q86" s="23">
        <v>140</v>
      </c>
      <c r="R86" s="23">
        <v>66</v>
      </c>
      <c r="S86" s="23">
        <v>16400</v>
      </c>
      <c r="T86" s="23">
        <v>3780</v>
      </c>
      <c r="U86" s="20" t="s">
        <v>512</v>
      </c>
      <c r="V86" s="20"/>
      <c r="W86" s="20"/>
      <c r="X86" s="20"/>
      <c r="Y86" s="20"/>
      <c r="Z86" s="20"/>
      <c r="AA86" s="20"/>
      <c r="AB86" s="20" t="s">
        <v>496</v>
      </c>
      <c r="AC86" s="24" t="s">
        <v>798</v>
      </c>
      <c r="AD86" s="24" t="s">
        <v>1168</v>
      </c>
      <c r="AE86" s="24" t="s">
        <v>1169</v>
      </c>
      <c r="AF86" s="24" t="s">
        <v>1170</v>
      </c>
      <c r="AG86" s="21"/>
      <c r="AH86" s="20" t="s">
        <v>738</v>
      </c>
      <c r="AI86" s="20" t="s">
        <v>738</v>
      </c>
      <c r="AJ86" s="20">
        <v>27</v>
      </c>
      <c r="AK86" s="20" t="s">
        <v>738</v>
      </c>
      <c r="AL86" s="20">
        <v>0</v>
      </c>
    </row>
    <row r="87" spans="1:38" s="22" customFormat="1" x14ac:dyDescent="0.2">
      <c r="A87" s="20">
        <f t="shared" si="1"/>
        <v>84</v>
      </c>
      <c r="B87" s="20">
        <v>521</v>
      </c>
      <c r="C87" s="21" t="s">
        <v>1171</v>
      </c>
      <c r="D87" s="21"/>
      <c r="F87" s="20">
        <v>1987</v>
      </c>
      <c r="G87" s="20"/>
      <c r="H87" s="21" t="s">
        <v>1172</v>
      </c>
      <c r="I87" s="21"/>
      <c r="J87" s="22" t="s">
        <v>1013</v>
      </c>
      <c r="K87" s="21" t="s">
        <v>732</v>
      </c>
      <c r="L87" s="20" t="s">
        <v>509</v>
      </c>
      <c r="M87" s="20"/>
      <c r="N87" s="20"/>
      <c r="O87" s="20"/>
      <c r="P87" s="23">
        <v>16.5</v>
      </c>
      <c r="Q87" s="23">
        <v>530</v>
      </c>
      <c r="R87" s="23"/>
      <c r="S87" s="23">
        <v>190000</v>
      </c>
      <c r="T87" s="23">
        <v>32900</v>
      </c>
      <c r="U87" s="20" t="s">
        <v>512</v>
      </c>
      <c r="V87" s="20"/>
      <c r="W87" s="20"/>
      <c r="X87" s="20"/>
      <c r="Y87" s="20"/>
      <c r="Z87" s="20">
        <v>321</v>
      </c>
      <c r="AA87" s="20"/>
      <c r="AB87" s="20"/>
      <c r="AC87" s="24" t="s">
        <v>1173</v>
      </c>
      <c r="AD87" s="24" t="s">
        <v>1174</v>
      </c>
      <c r="AE87" s="24"/>
      <c r="AF87" s="24"/>
      <c r="AH87" s="20"/>
      <c r="AI87" s="20"/>
      <c r="AJ87" s="20"/>
      <c r="AK87" s="20"/>
      <c r="AL87" s="20"/>
    </row>
    <row r="88" spans="1:38" s="22" customFormat="1" ht="25.5" x14ac:dyDescent="0.2">
      <c r="A88" s="20">
        <f t="shared" si="1"/>
        <v>85</v>
      </c>
      <c r="B88" s="20">
        <v>321</v>
      </c>
      <c r="C88" s="21" t="s">
        <v>1175</v>
      </c>
      <c r="D88" s="21"/>
      <c r="F88" s="20">
        <v>1987</v>
      </c>
      <c r="G88" s="20"/>
      <c r="H88" s="21" t="s">
        <v>1176</v>
      </c>
      <c r="I88" s="21"/>
      <c r="J88" s="22" t="s">
        <v>1177</v>
      </c>
      <c r="K88" s="21" t="s">
        <v>732</v>
      </c>
      <c r="L88" s="20" t="s">
        <v>493</v>
      </c>
      <c r="M88" s="20"/>
      <c r="N88" s="20"/>
      <c r="O88" s="20" t="s">
        <v>578</v>
      </c>
      <c r="P88" s="23">
        <v>13</v>
      </c>
      <c r="Q88" s="23">
        <v>232</v>
      </c>
      <c r="R88" s="23">
        <v>28</v>
      </c>
      <c r="S88" s="23">
        <v>4660</v>
      </c>
      <c r="T88" s="23">
        <v>1510</v>
      </c>
      <c r="U88" s="20" t="s">
        <v>512</v>
      </c>
      <c r="V88" s="20"/>
      <c r="W88" s="20"/>
      <c r="X88" s="20"/>
      <c r="Y88" s="20"/>
      <c r="Z88" s="20">
        <v>1191</v>
      </c>
      <c r="AA88" s="20"/>
      <c r="AB88" s="20" t="s">
        <v>503</v>
      </c>
      <c r="AC88" s="24" t="s">
        <v>798</v>
      </c>
      <c r="AD88" s="24" t="s">
        <v>759</v>
      </c>
      <c r="AE88" s="24" t="s">
        <v>1178</v>
      </c>
      <c r="AF88" s="24" t="s">
        <v>1179</v>
      </c>
      <c r="AG88" s="21"/>
      <c r="AH88" s="20" t="s">
        <v>738</v>
      </c>
      <c r="AI88" s="20" t="s">
        <v>738</v>
      </c>
      <c r="AJ88" s="20" t="s">
        <v>1180</v>
      </c>
      <c r="AK88" s="20" t="s">
        <v>738</v>
      </c>
      <c r="AL88" s="20">
        <v>0</v>
      </c>
    </row>
    <row r="89" spans="1:38" s="22" customFormat="1" x14ac:dyDescent="0.2">
      <c r="A89" s="20">
        <f t="shared" si="1"/>
        <v>86</v>
      </c>
      <c r="B89" s="20">
        <v>219</v>
      </c>
      <c r="C89" s="21" t="s">
        <v>1181</v>
      </c>
      <c r="D89" s="21"/>
      <c r="F89" s="20">
        <v>1988</v>
      </c>
      <c r="G89" s="20"/>
      <c r="H89" s="21" t="s">
        <v>1182</v>
      </c>
      <c r="I89" s="21"/>
      <c r="J89" s="22" t="s">
        <v>1183</v>
      </c>
      <c r="K89" s="21" t="s">
        <v>732</v>
      </c>
      <c r="L89" s="20" t="s">
        <v>558</v>
      </c>
      <c r="M89" s="20"/>
      <c r="N89" s="20" t="s">
        <v>559</v>
      </c>
      <c r="O89" s="20" t="s">
        <v>578</v>
      </c>
      <c r="P89" s="23">
        <v>34</v>
      </c>
      <c r="Q89" s="23">
        <v>560</v>
      </c>
      <c r="R89" s="23">
        <v>641</v>
      </c>
      <c r="S89" s="23">
        <v>134900</v>
      </c>
      <c r="T89" s="23">
        <v>22500</v>
      </c>
      <c r="U89" s="20" t="s">
        <v>512</v>
      </c>
      <c r="V89" s="20"/>
      <c r="W89" s="20"/>
      <c r="X89" s="20"/>
      <c r="Y89" s="20"/>
      <c r="Z89" s="20">
        <v>167</v>
      </c>
      <c r="AA89" s="20">
        <v>3660</v>
      </c>
      <c r="AB89" s="20" t="s">
        <v>496</v>
      </c>
      <c r="AC89" s="24" t="s">
        <v>798</v>
      </c>
      <c r="AD89" s="24" t="s">
        <v>759</v>
      </c>
      <c r="AE89" s="24" t="s">
        <v>1184</v>
      </c>
      <c r="AF89" s="24"/>
      <c r="AH89" s="20" t="s">
        <v>738</v>
      </c>
      <c r="AI89" s="20" t="s">
        <v>738</v>
      </c>
      <c r="AJ89" s="20">
        <v>90</v>
      </c>
      <c r="AK89" s="20" t="s">
        <v>738</v>
      </c>
      <c r="AL89" s="20">
        <v>50</v>
      </c>
    </row>
    <row r="90" spans="1:38" s="22" customFormat="1" ht="25.5" x14ac:dyDescent="0.2">
      <c r="A90" s="20">
        <f t="shared" si="1"/>
        <v>87</v>
      </c>
      <c r="B90" s="20">
        <v>746</v>
      </c>
      <c r="C90" s="21" t="s">
        <v>1185</v>
      </c>
      <c r="D90" s="21"/>
      <c r="F90" s="20">
        <v>1988</v>
      </c>
      <c r="G90" s="20"/>
      <c r="H90" s="21" t="s">
        <v>1186</v>
      </c>
      <c r="I90" s="21"/>
      <c r="J90" s="22" t="s">
        <v>1187</v>
      </c>
      <c r="K90" s="21" t="s">
        <v>732</v>
      </c>
      <c r="L90" s="20" t="s">
        <v>558</v>
      </c>
      <c r="M90" s="20"/>
      <c r="N90" s="20" t="s">
        <v>559</v>
      </c>
      <c r="O90" s="20" t="s">
        <v>578</v>
      </c>
      <c r="P90" s="23">
        <v>27</v>
      </c>
      <c r="Q90" s="23">
        <v>435</v>
      </c>
      <c r="R90" s="23"/>
      <c r="S90" s="23">
        <v>1250</v>
      </c>
      <c r="T90" s="23">
        <v>130</v>
      </c>
      <c r="U90" s="20" t="s">
        <v>495</v>
      </c>
      <c r="V90" s="20"/>
      <c r="W90" s="20"/>
      <c r="X90" s="20"/>
      <c r="Y90" s="20"/>
      <c r="Z90" s="20"/>
      <c r="AA90" s="20"/>
      <c r="AB90" s="20" t="s">
        <v>496</v>
      </c>
      <c r="AC90" s="24" t="s">
        <v>1188</v>
      </c>
      <c r="AD90" s="24" t="s">
        <v>1189</v>
      </c>
      <c r="AE90" s="24" t="s">
        <v>1190</v>
      </c>
      <c r="AF90" s="24" t="s">
        <v>1191</v>
      </c>
      <c r="AG90" s="21"/>
      <c r="AH90" s="20"/>
      <c r="AI90" s="20"/>
      <c r="AJ90" s="20"/>
      <c r="AK90" s="20"/>
      <c r="AL90" s="20"/>
    </row>
    <row r="91" spans="1:38" s="22" customFormat="1" x14ac:dyDescent="0.2">
      <c r="A91" s="20">
        <f t="shared" si="1"/>
        <v>88</v>
      </c>
      <c r="B91" s="20">
        <v>766</v>
      </c>
      <c r="C91" s="31" t="s">
        <v>1192</v>
      </c>
      <c r="D91" s="31"/>
      <c r="E91" s="31"/>
      <c r="F91" s="32">
        <v>1988</v>
      </c>
      <c r="G91" s="31"/>
      <c r="H91" s="33" t="s">
        <v>1193</v>
      </c>
      <c r="I91" s="31"/>
      <c r="J91" s="31" t="s">
        <v>1194</v>
      </c>
      <c r="K91" s="31" t="s">
        <v>732</v>
      </c>
      <c r="L91" s="32" t="s">
        <v>509</v>
      </c>
      <c r="M91" s="31"/>
      <c r="N91" s="31"/>
      <c r="O91" s="31"/>
      <c r="P91" s="34">
        <v>15.6</v>
      </c>
      <c r="Q91" s="31">
        <v>326</v>
      </c>
      <c r="R91" s="31"/>
      <c r="S91" s="31">
        <v>400</v>
      </c>
      <c r="T91" s="31"/>
      <c r="U91" s="32" t="s">
        <v>588</v>
      </c>
      <c r="V91" s="31"/>
      <c r="W91" s="31"/>
      <c r="X91" s="31"/>
      <c r="Y91" s="31"/>
      <c r="Z91" s="32"/>
      <c r="AA91" s="31"/>
      <c r="AB91" s="31"/>
      <c r="AC91" s="31" t="s">
        <v>1195</v>
      </c>
      <c r="AD91" s="31"/>
      <c r="AE91" s="31"/>
      <c r="AF91" s="31"/>
      <c r="AG91" s="31"/>
      <c r="AH91" s="32"/>
      <c r="AI91" s="32"/>
      <c r="AJ91" s="32"/>
      <c r="AK91" s="32"/>
      <c r="AL91" s="32"/>
    </row>
    <row r="92" spans="1:38" s="22" customFormat="1" ht="38.25" x14ac:dyDescent="0.2">
      <c r="A92" s="20">
        <f t="shared" si="1"/>
        <v>89</v>
      </c>
      <c r="B92" s="20">
        <v>214</v>
      </c>
      <c r="C92" s="21" t="s">
        <v>1196</v>
      </c>
      <c r="D92" s="21"/>
      <c r="F92" s="20">
        <v>1989</v>
      </c>
      <c r="G92" s="20"/>
      <c r="H92" s="21" t="s">
        <v>1197</v>
      </c>
      <c r="I92" s="21"/>
      <c r="J92" s="22" t="s">
        <v>1198</v>
      </c>
      <c r="K92" s="21" t="s">
        <v>732</v>
      </c>
      <c r="L92" s="20" t="s">
        <v>509</v>
      </c>
      <c r="M92" s="20" t="s">
        <v>558</v>
      </c>
      <c r="N92" s="20" t="s">
        <v>559</v>
      </c>
      <c r="O92" s="20" t="s">
        <v>511</v>
      </c>
      <c r="P92" s="23">
        <v>58</v>
      </c>
      <c r="Q92" s="23">
        <v>370</v>
      </c>
      <c r="R92" s="23">
        <v>716</v>
      </c>
      <c r="S92" s="23">
        <v>61000</v>
      </c>
      <c r="T92" s="23">
        <v>3820</v>
      </c>
      <c r="U92" s="20" t="s">
        <v>495</v>
      </c>
      <c r="V92" s="20"/>
      <c r="W92" s="20"/>
      <c r="X92" s="20"/>
      <c r="Y92" s="20"/>
      <c r="Z92" s="20">
        <v>67</v>
      </c>
      <c r="AA92" s="20">
        <v>1013</v>
      </c>
      <c r="AB92" s="20" t="s">
        <v>496</v>
      </c>
      <c r="AC92" s="24" t="s">
        <v>1199</v>
      </c>
      <c r="AD92" s="24" t="s">
        <v>826</v>
      </c>
      <c r="AE92" s="24" t="s">
        <v>1200</v>
      </c>
      <c r="AF92" s="24"/>
      <c r="AH92" s="20"/>
      <c r="AI92" s="20"/>
      <c r="AJ92" s="20"/>
      <c r="AK92" s="20"/>
      <c r="AL92" s="20"/>
    </row>
    <row r="93" spans="1:38" s="22" customFormat="1" x14ac:dyDescent="0.2">
      <c r="A93" s="20">
        <f t="shared" si="1"/>
        <v>90</v>
      </c>
      <c r="B93" s="20">
        <v>904</v>
      </c>
      <c r="C93" s="15" t="s">
        <v>1205</v>
      </c>
      <c r="D93" s="15"/>
      <c r="E93" s="16"/>
      <c r="F93" s="14">
        <v>1990</v>
      </c>
      <c r="G93" s="14"/>
      <c r="H93" s="15" t="s">
        <v>1206</v>
      </c>
      <c r="I93" s="15"/>
      <c r="J93" s="16" t="s">
        <v>847</v>
      </c>
      <c r="K93" s="15" t="s">
        <v>732</v>
      </c>
      <c r="L93" s="14" t="s">
        <v>558</v>
      </c>
      <c r="M93" s="14"/>
      <c r="N93" s="14"/>
      <c r="O93" s="14"/>
      <c r="P93" s="17">
        <v>10.9</v>
      </c>
      <c r="Q93" s="17">
        <v>290</v>
      </c>
      <c r="R93" s="17"/>
      <c r="S93" s="17">
        <v>1025</v>
      </c>
      <c r="T93" s="17">
        <v>350</v>
      </c>
      <c r="U93" s="14" t="s">
        <v>495</v>
      </c>
      <c r="V93" s="14"/>
      <c r="W93" s="14"/>
      <c r="X93" s="14"/>
      <c r="Y93" s="14"/>
      <c r="Z93" s="14">
        <v>4</v>
      </c>
      <c r="AA93" s="14"/>
      <c r="AB93" s="14"/>
      <c r="AC93" s="18" t="s">
        <v>1207</v>
      </c>
      <c r="AD93" s="18" t="s">
        <v>1208</v>
      </c>
      <c r="AE93" s="18"/>
      <c r="AF93" s="18"/>
      <c r="AG93" s="16"/>
      <c r="AH93" s="14"/>
      <c r="AI93" s="14"/>
      <c r="AJ93" s="14"/>
      <c r="AK93" s="14"/>
      <c r="AL93" s="14"/>
    </row>
    <row r="94" spans="1:38" s="22" customFormat="1" x14ac:dyDescent="0.2">
      <c r="A94" s="20">
        <f t="shared" si="1"/>
        <v>91</v>
      </c>
      <c r="B94" s="20">
        <v>709</v>
      </c>
      <c r="C94" s="21" t="s">
        <v>1201</v>
      </c>
      <c r="D94" s="21"/>
      <c r="E94" s="22" t="s">
        <v>494</v>
      </c>
      <c r="F94" s="20">
        <v>1990</v>
      </c>
      <c r="G94" s="20"/>
      <c r="H94" s="21" t="s">
        <v>1202</v>
      </c>
      <c r="I94" s="21"/>
      <c r="J94" s="22" t="s">
        <v>1203</v>
      </c>
      <c r="K94" s="21" t="s">
        <v>732</v>
      </c>
      <c r="L94" s="20" t="s">
        <v>558</v>
      </c>
      <c r="M94" s="20"/>
      <c r="N94" s="20" t="s">
        <v>559</v>
      </c>
      <c r="O94" s="20" t="s">
        <v>578</v>
      </c>
      <c r="P94" s="23">
        <v>18</v>
      </c>
      <c r="Q94" s="23">
        <v>335</v>
      </c>
      <c r="R94" s="23">
        <v>280</v>
      </c>
      <c r="S94" s="23">
        <v>2400</v>
      </c>
      <c r="T94" s="23">
        <v>340</v>
      </c>
      <c r="U94" s="20" t="s">
        <v>495</v>
      </c>
      <c r="V94" s="20"/>
      <c r="W94" s="20"/>
      <c r="X94" s="20"/>
      <c r="Y94" s="20"/>
      <c r="Z94" s="20">
        <v>2.2999999999999998</v>
      </c>
      <c r="AA94" s="20"/>
      <c r="AB94" s="20" t="s">
        <v>496</v>
      </c>
      <c r="AC94" s="24" t="s">
        <v>1204</v>
      </c>
      <c r="AD94" s="24" t="s">
        <v>759</v>
      </c>
      <c r="AE94" s="24" t="s">
        <v>759</v>
      </c>
      <c r="AF94" s="24"/>
      <c r="AH94" s="20"/>
      <c r="AI94" s="20"/>
      <c r="AJ94" s="20"/>
      <c r="AK94" s="20"/>
      <c r="AL94" s="20"/>
    </row>
    <row r="95" spans="1:38" s="22" customFormat="1" x14ac:dyDescent="0.2">
      <c r="A95" s="20">
        <f t="shared" si="1"/>
        <v>92</v>
      </c>
      <c r="B95" s="20">
        <v>340</v>
      </c>
      <c r="C95" s="21" t="s">
        <v>1209</v>
      </c>
      <c r="D95" s="21"/>
      <c r="E95" s="22" t="s">
        <v>494</v>
      </c>
      <c r="F95" s="20">
        <v>1990</v>
      </c>
      <c r="G95" s="20"/>
      <c r="H95" s="21" t="s">
        <v>1210</v>
      </c>
      <c r="I95" s="21"/>
      <c r="J95" s="22" t="s">
        <v>1211</v>
      </c>
      <c r="K95" s="21" t="s">
        <v>732</v>
      </c>
      <c r="L95" s="20" t="s">
        <v>558</v>
      </c>
      <c r="M95" s="20" t="s">
        <v>494</v>
      </c>
      <c r="N95" s="20" t="s">
        <v>559</v>
      </c>
      <c r="O95" s="20" t="s">
        <v>578</v>
      </c>
      <c r="P95" s="23">
        <v>51</v>
      </c>
      <c r="Q95" s="23">
        <v>535</v>
      </c>
      <c r="R95" s="23">
        <v>1570</v>
      </c>
      <c r="S95" s="23">
        <v>491400</v>
      </c>
      <c r="T95" s="23">
        <v>43250</v>
      </c>
      <c r="U95" s="20" t="s">
        <v>512</v>
      </c>
      <c r="V95" s="20" t="s">
        <v>588</v>
      </c>
      <c r="W95" s="20" t="s">
        <v>495</v>
      </c>
      <c r="X95" s="20" t="s">
        <v>578</v>
      </c>
      <c r="Y95" s="20" t="s">
        <v>578</v>
      </c>
      <c r="Z95" s="20">
        <v>270</v>
      </c>
      <c r="AA95" s="20">
        <v>1670</v>
      </c>
      <c r="AB95" s="20" t="s">
        <v>496</v>
      </c>
      <c r="AC95" s="24" t="s">
        <v>798</v>
      </c>
      <c r="AD95" s="24" t="s">
        <v>759</v>
      </c>
      <c r="AE95" s="24" t="s">
        <v>910</v>
      </c>
      <c r="AF95" s="24"/>
      <c r="AH95" s="20" t="s">
        <v>738</v>
      </c>
      <c r="AI95" s="20" t="s">
        <v>738</v>
      </c>
      <c r="AJ95" s="20">
        <v>113</v>
      </c>
      <c r="AK95" s="20" t="s">
        <v>738</v>
      </c>
      <c r="AL95" s="20">
        <v>50</v>
      </c>
    </row>
    <row r="96" spans="1:38" s="16" customFormat="1" ht="25.5" x14ac:dyDescent="0.2">
      <c r="A96" s="14">
        <f t="shared" si="1"/>
        <v>93</v>
      </c>
      <c r="B96" s="14">
        <v>850</v>
      </c>
      <c r="C96" s="15" t="s">
        <v>1212</v>
      </c>
      <c r="D96" s="15"/>
      <c r="F96" s="14">
        <v>1990</v>
      </c>
      <c r="G96" s="14"/>
      <c r="H96" s="15" t="s">
        <v>1213</v>
      </c>
      <c r="I96" s="15"/>
      <c r="J96" s="16" t="s">
        <v>949</v>
      </c>
      <c r="K96" s="15" t="s">
        <v>732</v>
      </c>
      <c r="L96" s="14" t="s">
        <v>558</v>
      </c>
      <c r="M96" s="14"/>
      <c r="N96" s="14" t="s">
        <v>559</v>
      </c>
      <c r="O96" s="14" t="s">
        <v>578</v>
      </c>
      <c r="P96" s="17">
        <v>29</v>
      </c>
      <c r="Q96" s="17">
        <v>179</v>
      </c>
      <c r="R96" s="17">
        <v>192</v>
      </c>
      <c r="S96" s="17">
        <v>1940</v>
      </c>
      <c r="T96" s="17">
        <v>290</v>
      </c>
      <c r="U96" s="14" t="s">
        <v>495</v>
      </c>
      <c r="V96" s="14"/>
      <c r="W96" s="14"/>
      <c r="X96" s="14"/>
      <c r="Y96" s="14"/>
      <c r="Z96" s="14">
        <v>2.8</v>
      </c>
      <c r="AA96" s="14"/>
      <c r="AB96" s="14" t="s">
        <v>496</v>
      </c>
      <c r="AC96" s="18" t="s">
        <v>856</v>
      </c>
      <c r="AD96" s="18" t="s">
        <v>1214</v>
      </c>
      <c r="AE96" s="18" t="s">
        <v>1215</v>
      </c>
      <c r="AF96" s="18" t="s">
        <v>1216</v>
      </c>
      <c r="AG96" s="15"/>
      <c r="AH96" s="14"/>
      <c r="AI96" s="14"/>
      <c r="AJ96" s="14"/>
      <c r="AK96" s="14"/>
      <c r="AL96" s="14"/>
    </row>
    <row r="97" spans="1:38" s="16" customFormat="1" ht="12.75" customHeight="1" x14ac:dyDescent="0.2">
      <c r="A97" s="14">
        <f t="shared" si="1"/>
        <v>94</v>
      </c>
      <c r="B97" s="14">
        <v>225</v>
      </c>
      <c r="C97" s="15" t="s">
        <v>1217</v>
      </c>
      <c r="D97" s="15"/>
      <c r="F97" s="14">
        <v>1991</v>
      </c>
      <c r="G97" s="14"/>
      <c r="H97" s="15" t="s">
        <v>1218</v>
      </c>
      <c r="I97" s="15"/>
      <c r="J97" s="16" t="s">
        <v>1219</v>
      </c>
      <c r="K97" s="15" t="s">
        <v>1220</v>
      </c>
      <c r="L97" s="14" t="s">
        <v>509</v>
      </c>
      <c r="M97" s="14" t="s">
        <v>493</v>
      </c>
      <c r="N97" s="14" t="s">
        <v>559</v>
      </c>
      <c r="O97" s="14" t="s">
        <v>511</v>
      </c>
      <c r="P97" s="17">
        <v>16</v>
      </c>
      <c r="Q97" s="17">
        <v>435</v>
      </c>
      <c r="R97" s="17">
        <v>214</v>
      </c>
      <c r="S97" s="17">
        <v>5850</v>
      </c>
      <c r="T97" s="17">
        <v>1550</v>
      </c>
      <c r="U97" s="14" t="s">
        <v>512</v>
      </c>
      <c r="V97" s="14"/>
      <c r="W97" s="14"/>
      <c r="X97" s="14"/>
      <c r="Y97" s="14"/>
      <c r="Z97" s="14"/>
      <c r="AA97" s="14"/>
      <c r="AB97" s="14" t="s">
        <v>503</v>
      </c>
      <c r="AC97" s="18" t="s">
        <v>1024</v>
      </c>
      <c r="AD97" s="18" t="s">
        <v>1221</v>
      </c>
      <c r="AE97" s="18" t="s">
        <v>1222</v>
      </c>
      <c r="AF97" s="18" t="s">
        <v>1223</v>
      </c>
      <c r="AG97" s="15"/>
      <c r="AH97" s="14" t="s">
        <v>738</v>
      </c>
      <c r="AI97" s="14" t="s">
        <v>738</v>
      </c>
      <c r="AJ97" s="14" t="s">
        <v>1027</v>
      </c>
      <c r="AK97" s="14" t="s">
        <v>738</v>
      </c>
      <c r="AL97" s="14">
        <v>0</v>
      </c>
    </row>
    <row r="98" spans="1:38" s="16" customFormat="1" ht="12.75" customHeight="1" x14ac:dyDescent="0.2">
      <c r="A98" s="14">
        <f t="shared" si="1"/>
        <v>95</v>
      </c>
      <c r="B98" s="14">
        <v>557</v>
      </c>
      <c r="C98" s="15" t="s">
        <v>1224</v>
      </c>
      <c r="D98" s="15"/>
      <c r="F98" s="14">
        <v>1992</v>
      </c>
      <c r="G98" s="14"/>
      <c r="H98" s="15" t="s">
        <v>1225</v>
      </c>
      <c r="I98" s="15"/>
      <c r="J98" s="16" t="s">
        <v>1226</v>
      </c>
      <c r="K98" s="15" t="s">
        <v>732</v>
      </c>
      <c r="L98" s="14" t="s">
        <v>493</v>
      </c>
      <c r="M98" s="14"/>
      <c r="N98" s="14"/>
      <c r="O98" s="14" t="s">
        <v>578</v>
      </c>
      <c r="P98" s="17">
        <v>18.2</v>
      </c>
      <c r="Q98" s="17">
        <v>285</v>
      </c>
      <c r="R98" s="17"/>
      <c r="S98" s="17">
        <v>19300</v>
      </c>
      <c r="T98" s="17">
        <v>5520</v>
      </c>
      <c r="U98" s="14" t="s">
        <v>495</v>
      </c>
      <c r="V98" s="14"/>
      <c r="W98" s="14"/>
      <c r="X98" s="14"/>
      <c r="Y98" s="14"/>
      <c r="Z98" s="14"/>
      <c r="AA98" s="14">
        <v>2120</v>
      </c>
      <c r="AB98" s="14" t="s">
        <v>496</v>
      </c>
      <c r="AC98" s="18" t="s">
        <v>1227</v>
      </c>
      <c r="AD98" s="18" t="s">
        <v>1061</v>
      </c>
      <c r="AE98" s="18" t="s">
        <v>1228</v>
      </c>
      <c r="AF98" s="18"/>
      <c r="AG98" s="15"/>
      <c r="AH98" s="14"/>
      <c r="AI98" s="14"/>
      <c r="AJ98" s="14"/>
      <c r="AK98" s="14"/>
      <c r="AL98" s="14"/>
    </row>
    <row r="99" spans="1:38" s="16" customFormat="1" ht="25.5" x14ac:dyDescent="0.2">
      <c r="A99" s="14">
        <f t="shared" si="1"/>
        <v>96</v>
      </c>
      <c r="B99" s="14">
        <v>249</v>
      </c>
      <c r="C99" s="15" t="s">
        <v>1229</v>
      </c>
      <c r="D99" s="15"/>
      <c r="E99" s="16" t="s">
        <v>494</v>
      </c>
      <c r="F99" s="14">
        <v>1992</v>
      </c>
      <c r="G99" s="14"/>
      <c r="H99" s="15" t="s">
        <v>1088</v>
      </c>
      <c r="I99" s="15"/>
      <c r="J99" s="16" t="s">
        <v>1230</v>
      </c>
      <c r="K99" s="15" t="s">
        <v>732</v>
      </c>
      <c r="L99" s="14" t="s">
        <v>509</v>
      </c>
      <c r="M99" s="14" t="s">
        <v>558</v>
      </c>
      <c r="N99" s="14" t="s">
        <v>559</v>
      </c>
      <c r="O99" s="14" t="s">
        <v>495</v>
      </c>
      <c r="P99" s="17">
        <v>13.1</v>
      </c>
      <c r="Q99" s="17">
        <v>4300</v>
      </c>
      <c r="R99" s="17">
        <v>1400</v>
      </c>
      <c r="S99" s="17">
        <v>24300</v>
      </c>
      <c r="T99" s="17">
        <v>3390</v>
      </c>
      <c r="U99" s="14" t="s">
        <v>512</v>
      </c>
      <c r="V99" s="14"/>
      <c r="W99" s="14"/>
      <c r="X99" s="14"/>
      <c r="Y99" s="14"/>
      <c r="Z99" s="14">
        <v>34</v>
      </c>
      <c r="AA99" s="14">
        <v>62</v>
      </c>
      <c r="AB99" s="14" t="s">
        <v>496</v>
      </c>
      <c r="AC99" s="18" t="s">
        <v>868</v>
      </c>
      <c r="AD99" s="18" t="s">
        <v>759</v>
      </c>
      <c r="AE99" s="18" t="s">
        <v>1215</v>
      </c>
      <c r="AF99" s="18" t="s">
        <v>1231</v>
      </c>
      <c r="AG99" s="15"/>
      <c r="AH99" s="14" t="s">
        <v>738</v>
      </c>
      <c r="AI99" s="14" t="s">
        <v>738</v>
      </c>
      <c r="AJ99" s="14">
        <v>87</v>
      </c>
      <c r="AK99" s="14" t="s">
        <v>738</v>
      </c>
      <c r="AL99" s="14">
        <v>10</v>
      </c>
    </row>
    <row r="100" spans="1:38" s="22" customFormat="1" x14ac:dyDescent="0.2">
      <c r="A100" s="20">
        <f t="shared" si="1"/>
        <v>97</v>
      </c>
      <c r="B100" s="20">
        <v>586</v>
      </c>
      <c r="C100" s="21" t="s">
        <v>1232</v>
      </c>
      <c r="D100" s="21"/>
      <c r="F100" s="20">
        <v>1992</v>
      </c>
      <c r="G100" s="21" t="s">
        <v>1233</v>
      </c>
      <c r="H100" s="21" t="s">
        <v>1186</v>
      </c>
      <c r="I100" s="21"/>
      <c r="J100" s="22" t="s">
        <v>1234</v>
      </c>
      <c r="K100" s="21" t="s">
        <v>732</v>
      </c>
      <c r="L100" s="20" t="s">
        <v>509</v>
      </c>
      <c r="M100" s="20" t="s">
        <v>558</v>
      </c>
      <c r="N100" s="20" t="s">
        <v>559</v>
      </c>
      <c r="O100" s="20" t="s">
        <v>578</v>
      </c>
      <c r="P100" s="23">
        <v>14</v>
      </c>
      <c r="Q100" s="23">
        <v>675</v>
      </c>
      <c r="R100" s="23">
        <v>167</v>
      </c>
      <c r="S100" s="23">
        <v>1200</v>
      </c>
      <c r="T100" s="23">
        <v>220</v>
      </c>
      <c r="U100" s="20" t="s">
        <v>618</v>
      </c>
      <c r="V100" s="20"/>
      <c r="W100" s="20"/>
      <c r="X100" s="20"/>
      <c r="Y100" s="20"/>
      <c r="Z100" s="20"/>
      <c r="AA100" s="20"/>
      <c r="AB100" s="20" t="s">
        <v>496</v>
      </c>
      <c r="AC100" s="24" t="s">
        <v>1235</v>
      </c>
      <c r="AD100" s="24" t="s">
        <v>1214</v>
      </c>
      <c r="AE100" s="24" t="s">
        <v>1236</v>
      </c>
      <c r="AF100" s="24"/>
      <c r="AH100" s="20"/>
      <c r="AI100" s="20"/>
      <c r="AJ100" s="20"/>
      <c r="AK100" s="20"/>
      <c r="AL100" s="20"/>
    </row>
    <row r="101" spans="1:38" s="22" customFormat="1" ht="25.5" x14ac:dyDescent="0.2">
      <c r="A101" s="20">
        <f t="shared" si="1"/>
        <v>98</v>
      </c>
      <c r="B101" s="20">
        <v>527</v>
      </c>
      <c r="C101" s="21" t="s">
        <v>1237</v>
      </c>
      <c r="D101" s="21"/>
      <c r="F101" s="20">
        <v>1992</v>
      </c>
      <c r="G101" s="20"/>
      <c r="H101" s="21" t="s">
        <v>1238</v>
      </c>
      <c r="I101" s="21"/>
      <c r="J101" s="22" t="s">
        <v>889</v>
      </c>
      <c r="K101" s="21" t="s">
        <v>732</v>
      </c>
      <c r="L101" s="20" t="s">
        <v>509</v>
      </c>
      <c r="M101" s="20" t="s">
        <v>493</v>
      </c>
      <c r="N101" s="20" t="s">
        <v>559</v>
      </c>
      <c r="O101" s="20" t="s">
        <v>578</v>
      </c>
      <c r="P101" s="23">
        <v>23.5</v>
      </c>
      <c r="Q101" s="23">
        <v>900</v>
      </c>
      <c r="R101" s="23">
        <v>372</v>
      </c>
      <c r="S101" s="23">
        <v>14600</v>
      </c>
      <c r="T101" s="23">
        <v>2890</v>
      </c>
      <c r="U101" s="20" t="s">
        <v>512</v>
      </c>
      <c r="V101" s="20"/>
      <c r="W101" s="20"/>
      <c r="X101" s="20"/>
      <c r="Y101" s="20"/>
      <c r="Z101" s="20">
        <v>336</v>
      </c>
      <c r="AA101" s="20">
        <v>6270</v>
      </c>
      <c r="AB101" s="20" t="s">
        <v>496</v>
      </c>
      <c r="AC101" s="24" t="s">
        <v>798</v>
      </c>
      <c r="AD101" s="24" t="s">
        <v>759</v>
      </c>
      <c r="AE101" s="24" t="s">
        <v>713</v>
      </c>
      <c r="AF101" s="24" t="s">
        <v>1239</v>
      </c>
      <c r="AG101" s="21"/>
      <c r="AH101" s="20" t="s">
        <v>738</v>
      </c>
      <c r="AI101" s="20" t="s">
        <v>738</v>
      </c>
      <c r="AJ101" s="20" t="s">
        <v>1240</v>
      </c>
      <c r="AK101" s="20" t="s">
        <v>738</v>
      </c>
      <c r="AL101" s="20">
        <v>10</v>
      </c>
    </row>
    <row r="102" spans="1:38" s="31" customFormat="1" x14ac:dyDescent="0.2">
      <c r="A102" s="20">
        <f t="shared" si="1"/>
        <v>99</v>
      </c>
      <c r="B102" s="20">
        <v>384</v>
      </c>
      <c r="C102" s="21" t="s">
        <v>1241</v>
      </c>
      <c r="D102" s="21"/>
      <c r="E102" s="22"/>
      <c r="F102" s="20">
        <v>1993</v>
      </c>
      <c r="G102" s="20"/>
      <c r="H102" s="21" t="s">
        <v>1242</v>
      </c>
      <c r="I102" s="21"/>
      <c r="J102" s="22" t="s">
        <v>1243</v>
      </c>
      <c r="K102" s="21" t="s">
        <v>732</v>
      </c>
      <c r="L102" s="20" t="s">
        <v>493</v>
      </c>
      <c r="M102" s="20"/>
      <c r="N102" s="20"/>
      <c r="O102" s="20" t="s">
        <v>578</v>
      </c>
      <c r="P102" s="23">
        <v>13.7</v>
      </c>
      <c r="Q102" s="23">
        <v>90</v>
      </c>
      <c r="R102" s="23">
        <v>11</v>
      </c>
      <c r="S102" s="23">
        <v>2750</v>
      </c>
      <c r="T102" s="23">
        <v>1250</v>
      </c>
      <c r="U102" s="20" t="s">
        <v>495</v>
      </c>
      <c r="V102" s="20"/>
      <c r="W102" s="20"/>
      <c r="X102" s="20"/>
      <c r="Y102" s="20"/>
      <c r="Z102" s="20">
        <v>166</v>
      </c>
      <c r="AA102" s="20">
        <v>2040</v>
      </c>
      <c r="AB102" s="20" t="s">
        <v>496</v>
      </c>
      <c r="AC102" s="24" t="s">
        <v>1244</v>
      </c>
      <c r="AD102" s="24" t="s">
        <v>937</v>
      </c>
      <c r="AE102" s="24" t="s">
        <v>1245</v>
      </c>
      <c r="AF102" s="24" t="s">
        <v>1246</v>
      </c>
      <c r="AG102" s="21"/>
      <c r="AH102" s="20"/>
      <c r="AI102" s="20"/>
      <c r="AJ102" s="20"/>
      <c r="AK102" s="20"/>
      <c r="AL102" s="20"/>
    </row>
    <row r="103" spans="1:38" s="35" customFormat="1" ht="25.5" x14ac:dyDescent="0.2">
      <c r="A103" s="14">
        <f t="shared" si="1"/>
        <v>100</v>
      </c>
      <c r="B103" s="14">
        <v>1887</v>
      </c>
      <c r="C103" s="15" t="s">
        <v>1247</v>
      </c>
      <c r="D103" s="15"/>
      <c r="E103" s="16"/>
      <c r="F103" s="14">
        <v>1993</v>
      </c>
      <c r="G103" s="14"/>
      <c r="H103" s="15" t="s">
        <v>1176</v>
      </c>
      <c r="I103" s="15"/>
      <c r="J103" s="16" t="s">
        <v>1248</v>
      </c>
      <c r="K103" s="15" t="s">
        <v>732</v>
      </c>
      <c r="L103" s="14" t="s">
        <v>493</v>
      </c>
      <c r="M103" s="14"/>
      <c r="N103" s="14"/>
      <c r="O103" s="14" t="s">
        <v>578</v>
      </c>
      <c r="P103" s="17">
        <v>15</v>
      </c>
      <c r="Q103" s="17">
        <v>217</v>
      </c>
      <c r="R103" s="17">
        <v>10</v>
      </c>
      <c r="S103" s="17">
        <v>8780</v>
      </c>
      <c r="T103" s="17">
        <v>1510</v>
      </c>
      <c r="U103" s="14" t="s">
        <v>495</v>
      </c>
      <c r="V103" s="14"/>
      <c r="W103" s="14"/>
      <c r="X103" s="14"/>
      <c r="Y103" s="14"/>
      <c r="Z103" s="14">
        <v>1385</v>
      </c>
      <c r="AA103" s="14"/>
      <c r="AB103" s="14" t="s">
        <v>503</v>
      </c>
      <c r="AC103" s="18" t="s">
        <v>798</v>
      </c>
      <c r="AD103" s="18" t="s">
        <v>1249</v>
      </c>
      <c r="AE103" s="18" t="s">
        <v>1250</v>
      </c>
      <c r="AF103" s="18" t="s">
        <v>1251</v>
      </c>
      <c r="AG103" s="15"/>
      <c r="AH103" s="14" t="s">
        <v>738</v>
      </c>
      <c r="AI103" s="14" t="s">
        <v>738</v>
      </c>
      <c r="AJ103" s="14" t="s">
        <v>738</v>
      </c>
      <c r="AK103" s="14" t="s">
        <v>738</v>
      </c>
      <c r="AL103" s="14">
        <v>0</v>
      </c>
    </row>
    <row r="104" spans="1:38" s="35" customFormat="1" x14ac:dyDescent="0.2">
      <c r="A104" s="14">
        <f t="shared" si="1"/>
        <v>101</v>
      </c>
      <c r="B104" s="14">
        <v>654</v>
      </c>
      <c r="C104" s="15" t="s">
        <v>1252</v>
      </c>
      <c r="D104" s="15"/>
      <c r="E104" s="16"/>
      <c r="F104" s="14">
        <v>1993</v>
      </c>
      <c r="G104" s="14"/>
      <c r="H104" s="15" t="s">
        <v>1213</v>
      </c>
      <c r="I104" s="15"/>
      <c r="J104" s="16" t="s">
        <v>1187</v>
      </c>
      <c r="K104" s="15" t="s">
        <v>732</v>
      </c>
      <c r="L104" s="14" t="s">
        <v>509</v>
      </c>
      <c r="M104" s="14"/>
      <c r="N104" s="14" t="s">
        <v>559</v>
      </c>
      <c r="O104" s="14" t="s">
        <v>578</v>
      </c>
      <c r="P104" s="17">
        <v>13.9</v>
      </c>
      <c r="Q104" s="17">
        <v>320</v>
      </c>
      <c r="R104" s="17"/>
      <c r="S104" s="17">
        <v>3564</v>
      </c>
      <c r="T104" s="17">
        <v>920</v>
      </c>
      <c r="U104" s="14" t="s">
        <v>495</v>
      </c>
      <c r="V104" s="14"/>
      <c r="W104" s="14"/>
      <c r="X104" s="14"/>
      <c r="Y104" s="14"/>
      <c r="Z104" s="14"/>
      <c r="AA104" s="14"/>
      <c r="AB104" s="14" t="s">
        <v>496</v>
      </c>
      <c r="AC104" s="18" t="s">
        <v>1188</v>
      </c>
      <c r="AD104" s="18" t="s">
        <v>1253</v>
      </c>
      <c r="AE104" s="18" t="s">
        <v>910</v>
      </c>
      <c r="AF104" s="18"/>
      <c r="AG104" s="16"/>
      <c r="AH104" s="14"/>
      <c r="AI104" s="14"/>
      <c r="AJ104" s="14"/>
      <c r="AK104" s="14"/>
      <c r="AL104" s="14"/>
    </row>
    <row r="105" spans="1:38" s="35" customFormat="1" x14ac:dyDescent="0.2">
      <c r="A105" s="14">
        <f t="shared" si="1"/>
        <v>102</v>
      </c>
      <c r="B105" s="14">
        <v>530</v>
      </c>
      <c r="C105" s="15" t="s">
        <v>1254</v>
      </c>
      <c r="D105" s="15"/>
      <c r="E105" s="16"/>
      <c r="F105" s="14">
        <v>1994</v>
      </c>
      <c r="G105" s="14"/>
      <c r="H105" s="15" t="s">
        <v>1255</v>
      </c>
      <c r="I105" s="15"/>
      <c r="J105" s="16" t="s">
        <v>1256</v>
      </c>
      <c r="K105" s="15" t="s">
        <v>732</v>
      </c>
      <c r="L105" s="14" t="s">
        <v>509</v>
      </c>
      <c r="M105" s="14" t="s">
        <v>558</v>
      </c>
      <c r="N105" s="14" t="s">
        <v>559</v>
      </c>
      <c r="O105" s="14" t="s">
        <v>578</v>
      </c>
      <c r="P105" s="17">
        <v>15</v>
      </c>
      <c r="Q105" s="17">
        <v>300</v>
      </c>
      <c r="R105" s="17">
        <v>167</v>
      </c>
      <c r="S105" s="17">
        <v>5200</v>
      </c>
      <c r="T105" s="17">
        <v>1120</v>
      </c>
      <c r="U105" s="14" t="s">
        <v>495</v>
      </c>
      <c r="V105" s="14"/>
      <c r="W105" s="14"/>
      <c r="X105" s="14"/>
      <c r="Y105" s="14"/>
      <c r="Z105" s="14">
        <v>16.600000000000001</v>
      </c>
      <c r="AA105" s="14">
        <v>886</v>
      </c>
      <c r="AB105" s="14" t="s">
        <v>496</v>
      </c>
      <c r="AC105" s="18" t="s">
        <v>1257</v>
      </c>
      <c r="AD105" s="18" t="s">
        <v>818</v>
      </c>
      <c r="AE105" s="18" t="s">
        <v>1258</v>
      </c>
      <c r="AF105" s="18"/>
      <c r="AG105" s="16"/>
      <c r="AH105" s="14"/>
      <c r="AI105" s="14"/>
      <c r="AJ105" s="14"/>
      <c r="AK105" s="14"/>
      <c r="AL105" s="14"/>
    </row>
    <row r="106" spans="1:38" s="31" customFormat="1" x14ac:dyDescent="0.2">
      <c r="A106" s="20">
        <f t="shared" si="1"/>
        <v>103</v>
      </c>
      <c r="B106" s="20">
        <v>1198</v>
      </c>
      <c r="C106" s="21" t="s">
        <v>1259</v>
      </c>
      <c r="D106" s="21"/>
      <c r="E106" s="22"/>
      <c r="F106" s="20">
        <v>1994</v>
      </c>
      <c r="G106" s="20"/>
      <c r="H106" s="21" t="s">
        <v>1260</v>
      </c>
      <c r="I106" s="21"/>
      <c r="J106" s="22" t="s">
        <v>973</v>
      </c>
      <c r="K106" s="21" t="s">
        <v>732</v>
      </c>
      <c r="L106" s="20" t="s">
        <v>509</v>
      </c>
      <c r="M106" s="20"/>
      <c r="N106" s="20" t="s">
        <v>559</v>
      </c>
      <c r="O106" s="20" t="s">
        <v>511</v>
      </c>
      <c r="P106" s="23">
        <v>16</v>
      </c>
      <c r="Q106" s="23">
        <v>230</v>
      </c>
      <c r="R106" s="23">
        <v>42</v>
      </c>
      <c r="S106" s="23">
        <v>260</v>
      </c>
      <c r="T106" s="23">
        <v>50</v>
      </c>
      <c r="U106" s="20" t="s">
        <v>495</v>
      </c>
      <c r="V106" s="20"/>
      <c r="W106" s="20"/>
      <c r="X106" s="20"/>
      <c r="Y106" s="20"/>
      <c r="Z106" s="20">
        <v>5.3</v>
      </c>
      <c r="AA106" s="20">
        <v>270</v>
      </c>
      <c r="AB106" s="20" t="s">
        <v>496</v>
      </c>
      <c r="AC106" s="24" t="s">
        <v>790</v>
      </c>
      <c r="AD106" s="24" t="s">
        <v>818</v>
      </c>
      <c r="AE106" s="24" t="s">
        <v>1261</v>
      </c>
      <c r="AF106" s="24"/>
      <c r="AG106" s="22"/>
      <c r="AH106" s="20"/>
      <c r="AI106" s="20"/>
      <c r="AJ106" s="20"/>
      <c r="AK106" s="20"/>
      <c r="AL106" s="20"/>
    </row>
    <row r="107" spans="1:38" s="31" customFormat="1" x14ac:dyDescent="0.2">
      <c r="A107" s="20">
        <f t="shared" si="1"/>
        <v>104</v>
      </c>
      <c r="B107" s="20">
        <v>1211</v>
      </c>
      <c r="C107" s="21" t="s">
        <v>1262</v>
      </c>
      <c r="D107" s="21"/>
      <c r="E107" s="22"/>
      <c r="F107" s="20">
        <v>1995</v>
      </c>
      <c r="G107" s="20"/>
      <c r="H107" s="21" t="s">
        <v>992</v>
      </c>
      <c r="I107" s="21"/>
      <c r="J107" s="22" t="s">
        <v>1263</v>
      </c>
      <c r="K107" s="21" t="s">
        <v>732</v>
      </c>
      <c r="L107" s="14" t="s">
        <v>509</v>
      </c>
      <c r="M107" s="20"/>
      <c r="N107" s="14" t="s">
        <v>1264</v>
      </c>
      <c r="O107" s="20"/>
      <c r="P107" s="22">
        <v>10.6</v>
      </c>
      <c r="Q107" s="23">
        <v>2200</v>
      </c>
      <c r="R107" s="23"/>
      <c r="S107" s="23">
        <v>1300</v>
      </c>
      <c r="T107" s="23"/>
      <c r="U107" s="20" t="s">
        <v>512</v>
      </c>
      <c r="V107" s="20"/>
      <c r="W107" s="20"/>
      <c r="X107" s="20"/>
      <c r="Y107" s="20"/>
      <c r="Z107" s="20"/>
      <c r="AA107" s="20"/>
      <c r="AB107" s="20"/>
      <c r="AC107" s="24" t="s">
        <v>1265</v>
      </c>
      <c r="AD107" s="24" t="s">
        <v>1266</v>
      </c>
      <c r="AE107" s="24"/>
      <c r="AF107" s="24"/>
      <c r="AG107" s="22"/>
      <c r="AH107" s="20"/>
      <c r="AI107" s="20"/>
      <c r="AJ107" s="20"/>
      <c r="AK107" s="20"/>
      <c r="AL107" s="20"/>
    </row>
    <row r="108" spans="1:38" s="31" customFormat="1" ht="25.5" x14ac:dyDescent="0.2">
      <c r="A108" s="20">
        <f t="shared" si="1"/>
        <v>105</v>
      </c>
      <c r="B108" s="20">
        <v>874</v>
      </c>
      <c r="C108" s="21" t="s">
        <v>1267</v>
      </c>
      <c r="D108" s="21"/>
      <c r="E108" s="22"/>
      <c r="F108" s="20">
        <v>1996</v>
      </c>
      <c r="G108" s="20"/>
      <c r="H108" s="21" t="s">
        <v>1268</v>
      </c>
      <c r="I108" s="21"/>
      <c r="J108" s="22" t="s">
        <v>1269</v>
      </c>
      <c r="K108" s="21" t="s">
        <v>732</v>
      </c>
      <c r="L108" s="20" t="s">
        <v>558</v>
      </c>
      <c r="M108" s="20"/>
      <c r="N108" s="20" t="s">
        <v>770</v>
      </c>
      <c r="O108" s="20" t="s">
        <v>578</v>
      </c>
      <c r="P108" s="22">
        <v>56</v>
      </c>
      <c r="Q108" s="23">
        <v>350</v>
      </c>
      <c r="R108" s="23">
        <v>552</v>
      </c>
      <c r="S108" s="23">
        <v>147500</v>
      </c>
      <c r="T108" s="23">
        <v>11070</v>
      </c>
      <c r="U108" s="20" t="s">
        <v>512</v>
      </c>
      <c r="V108" s="20" t="s">
        <v>495</v>
      </c>
      <c r="W108" s="20"/>
      <c r="X108" s="20"/>
      <c r="Y108" s="20"/>
      <c r="Z108" s="20">
        <v>87</v>
      </c>
      <c r="AA108" s="20">
        <v>950</v>
      </c>
      <c r="AB108" s="20" t="s">
        <v>496</v>
      </c>
      <c r="AC108" s="24" t="s">
        <v>798</v>
      </c>
      <c r="AD108" s="24" t="s">
        <v>759</v>
      </c>
      <c r="AE108" s="24" t="s">
        <v>910</v>
      </c>
      <c r="AF108" s="24" t="s">
        <v>1270</v>
      </c>
      <c r="AG108" s="21"/>
      <c r="AH108" s="20" t="s">
        <v>738</v>
      </c>
      <c r="AI108" s="20" t="s">
        <v>738</v>
      </c>
      <c r="AJ108" s="20">
        <v>150</v>
      </c>
      <c r="AK108" s="20" t="s">
        <v>738</v>
      </c>
      <c r="AL108" s="20">
        <v>50</v>
      </c>
    </row>
    <row r="109" spans="1:38" s="31" customFormat="1" x14ac:dyDescent="0.2">
      <c r="A109" s="20">
        <f t="shared" si="1"/>
        <v>106</v>
      </c>
      <c r="B109" s="20">
        <v>1128</v>
      </c>
      <c r="C109" s="15" t="s">
        <v>1271</v>
      </c>
      <c r="D109" s="15"/>
      <c r="E109" s="16"/>
      <c r="F109" s="14">
        <v>1998</v>
      </c>
      <c r="G109" s="14"/>
      <c r="H109" s="15" t="s">
        <v>1272</v>
      </c>
      <c r="I109" s="15"/>
      <c r="J109" s="16" t="s">
        <v>1102</v>
      </c>
      <c r="K109" s="15" t="s">
        <v>732</v>
      </c>
      <c r="L109" s="14" t="s">
        <v>509</v>
      </c>
      <c r="M109" s="14"/>
      <c r="N109" s="14" t="s">
        <v>1264</v>
      </c>
      <c r="O109" s="14"/>
      <c r="P109" s="16">
        <v>13</v>
      </c>
      <c r="Q109" s="17">
        <v>380</v>
      </c>
      <c r="R109" s="17"/>
      <c r="S109" s="17">
        <v>1000</v>
      </c>
      <c r="T109" s="17">
        <v>190</v>
      </c>
      <c r="U109" s="14" t="s">
        <v>512</v>
      </c>
      <c r="V109" s="14"/>
      <c r="W109" s="14"/>
      <c r="X109" s="14"/>
      <c r="Y109" s="14"/>
      <c r="Z109" s="14">
        <v>13</v>
      </c>
      <c r="AA109" s="14"/>
      <c r="AB109" s="14"/>
      <c r="AC109" s="18" t="s">
        <v>1273</v>
      </c>
      <c r="AD109" s="18" t="s">
        <v>1274</v>
      </c>
      <c r="AE109" s="18"/>
      <c r="AF109" s="18"/>
      <c r="AG109" s="16"/>
      <c r="AH109" s="14"/>
      <c r="AI109" s="14"/>
      <c r="AJ109" s="14"/>
      <c r="AK109" s="14"/>
      <c r="AL109" s="14"/>
    </row>
    <row r="110" spans="1:38" s="31" customFormat="1" x14ac:dyDescent="0.2">
      <c r="A110" s="20">
        <f t="shared" si="1"/>
        <v>107</v>
      </c>
      <c r="B110" s="20">
        <v>1826</v>
      </c>
      <c r="C110" s="21" t="s">
        <v>1301</v>
      </c>
      <c r="D110" s="21"/>
      <c r="E110" s="21"/>
      <c r="F110" s="20">
        <v>1998</v>
      </c>
      <c r="G110" s="20"/>
      <c r="H110" s="21" t="s">
        <v>1272</v>
      </c>
      <c r="I110" s="21"/>
      <c r="J110" s="21" t="s">
        <v>1302</v>
      </c>
      <c r="K110" s="21" t="s">
        <v>732</v>
      </c>
      <c r="L110" s="20"/>
      <c r="M110" s="20"/>
      <c r="N110" s="37" t="s">
        <v>512</v>
      </c>
      <c r="O110" s="20"/>
      <c r="P110" s="22">
        <v>18.899999999999999</v>
      </c>
      <c r="Q110" s="23">
        <v>168</v>
      </c>
      <c r="R110" s="23"/>
      <c r="S110" s="23">
        <v>1237</v>
      </c>
      <c r="T110" s="23">
        <v>180</v>
      </c>
      <c r="U110" s="20" t="s">
        <v>495</v>
      </c>
      <c r="V110" s="20"/>
      <c r="W110" s="20"/>
      <c r="X110" s="20"/>
      <c r="Y110" s="21"/>
      <c r="Z110" s="20">
        <v>0.6</v>
      </c>
      <c r="AA110" s="20"/>
      <c r="AB110" s="20"/>
      <c r="AC110" s="24" t="s">
        <v>950</v>
      </c>
      <c r="AD110" s="24" t="s">
        <v>1303</v>
      </c>
      <c r="AE110" s="24"/>
      <c r="AF110" s="24"/>
      <c r="AG110" s="21"/>
      <c r="AH110" s="20"/>
      <c r="AI110" s="20"/>
      <c r="AJ110" s="20"/>
      <c r="AK110" s="20"/>
      <c r="AL110" s="20"/>
    </row>
    <row r="111" spans="1:38" s="35" customFormat="1" x14ac:dyDescent="0.2">
      <c r="A111" s="14">
        <f t="shared" si="1"/>
        <v>108</v>
      </c>
      <c r="B111" s="20">
        <v>1839</v>
      </c>
      <c r="C111" s="21" t="s">
        <v>1275</v>
      </c>
      <c r="D111" s="21"/>
      <c r="E111" s="21"/>
      <c r="F111" s="20">
        <v>1998</v>
      </c>
      <c r="G111" s="20"/>
      <c r="H111" s="21" t="s">
        <v>1276</v>
      </c>
      <c r="I111" s="21"/>
      <c r="J111" s="21" t="s">
        <v>1277</v>
      </c>
      <c r="K111" s="21" t="s">
        <v>732</v>
      </c>
      <c r="L111" s="20" t="s">
        <v>493</v>
      </c>
      <c r="M111" s="20"/>
      <c r="N111" s="20"/>
      <c r="O111" s="20"/>
      <c r="P111" s="22">
        <v>15.9</v>
      </c>
      <c r="Q111" s="23">
        <v>464</v>
      </c>
      <c r="R111" s="23"/>
      <c r="S111" s="23">
        <v>2926</v>
      </c>
      <c r="T111" s="23"/>
      <c r="U111" s="20" t="s">
        <v>495</v>
      </c>
      <c r="V111" s="20"/>
      <c r="W111" s="20"/>
      <c r="X111" s="20"/>
      <c r="Y111" s="21"/>
      <c r="Z111" s="36"/>
      <c r="AA111" s="20"/>
      <c r="AB111" s="20"/>
      <c r="AC111" s="24" t="s">
        <v>950</v>
      </c>
      <c r="AD111" s="24" t="s">
        <v>937</v>
      </c>
      <c r="AE111" s="24"/>
      <c r="AF111" s="24"/>
      <c r="AG111" s="21"/>
      <c r="AH111" s="20"/>
      <c r="AI111" s="20"/>
      <c r="AJ111" s="20"/>
      <c r="AK111" s="20"/>
      <c r="AL111" s="20"/>
    </row>
    <row r="112" spans="1:38" s="31" customFormat="1" x14ac:dyDescent="0.2">
      <c r="A112" s="20">
        <f t="shared" si="1"/>
        <v>109</v>
      </c>
      <c r="B112" s="14">
        <v>1888</v>
      </c>
      <c r="C112" s="15" t="s">
        <v>1278</v>
      </c>
      <c r="D112" s="16"/>
      <c r="E112" s="16"/>
      <c r="F112" s="14">
        <v>1998</v>
      </c>
      <c r="G112" s="14"/>
      <c r="H112" s="15" t="s">
        <v>1160</v>
      </c>
      <c r="I112" s="16"/>
      <c r="J112" s="16" t="s">
        <v>1279</v>
      </c>
      <c r="K112" s="16" t="s">
        <v>732</v>
      </c>
      <c r="L112" s="14" t="s">
        <v>493</v>
      </c>
      <c r="M112" s="14"/>
      <c r="N112" s="14"/>
      <c r="O112" s="14" t="s">
        <v>578</v>
      </c>
      <c r="P112" s="16">
        <v>16</v>
      </c>
      <c r="Q112" s="17">
        <v>280</v>
      </c>
      <c r="R112" s="17">
        <v>32</v>
      </c>
      <c r="S112" s="17">
        <v>29500</v>
      </c>
      <c r="T112" s="17">
        <v>6380</v>
      </c>
      <c r="U112" s="14" t="s">
        <v>512</v>
      </c>
      <c r="V112" s="14"/>
      <c r="W112" s="14"/>
      <c r="X112" s="14"/>
      <c r="Y112" s="14"/>
      <c r="Z112" s="14"/>
      <c r="AA112" s="14"/>
      <c r="AB112" s="14" t="s">
        <v>496</v>
      </c>
      <c r="AC112" s="18" t="s">
        <v>798</v>
      </c>
      <c r="AD112" s="18" t="s">
        <v>759</v>
      </c>
      <c r="AE112" s="18" t="s">
        <v>910</v>
      </c>
      <c r="AF112" s="18"/>
      <c r="AG112" s="16"/>
      <c r="AH112" s="14" t="s">
        <v>738</v>
      </c>
      <c r="AI112" s="14" t="s">
        <v>738</v>
      </c>
      <c r="AJ112" s="14" t="s">
        <v>1280</v>
      </c>
      <c r="AK112" s="14" t="s">
        <v>738</v>
      </c>
      <c r="AL112" s="14">
        <v>0</v>
      </c>
    </row>
    <row r="113" spans="1:38" s="31" customFormat="1" x14ac:dyDescent="0.2">
      <c r="A113" s="20">
        <f t="shared" si="1"/>
        <v>110</v>
      </c>
      <c r="B113" s="20">
        <v>1904</v>
      </c>
      <c r="C113" s="38" t="s">
        <v>1315</v>
      </c>
      <c r="D113" s="22"/>
      <c r="E113" s="22"/>
      <c r="F113" s="20">
        <v>1999</v>
      </c>
      <c r="G113" s="22"/>
      <c r="H113" s="21" t="s">
        <v>1272</v>
      </c>
      <c r="I113" s="22"/>
      <c r="J113" s="22" t="s">
        <v>1211</v>
      </c>
      <c r="K113" s="22" t="s">
        <v>732</v>
      </c>
      <c r="L113" s="14" t="s">
        <v>509</v>
      </c>
      <c r="M113" s="22"/>
      <c r="N113" s="14" t="s">
        <v>512</v>
      </c>
      <c r="O113" s="22"/>
      <c r="P113" s="22">
        <v>10.5</v>
      </c>
      <c r="Q113" s="23">
        <v>1180</v>
      </c>
      <c r="R113" s="23"/>
      <c r="S113" s="23">
        <v>1360</v>
      </c>
      <c r="T113" s="23">
        <v>500</v>
      </c>
      <c r="U113" s="20" t="s">
        <v>512</v>
      </c>
      <c r="V113" s="22"/>
      <c r="W113" s="22"/>
      <c r="X113" s="22"/>
      <c r="Y113" s="22"/>
      <c r="Z113" s="20">
        <v>1.67</v>
      </c>
      <c r="AA113" s="22"/>
      <c r="AB113" s="22"/>
      <c r="AC113" s="22" t="s">
        <v>1316</v>
      </c>
      <c r="AD113" s="22" t="s">
        <v>1317</v>
      </c>
      <c r="AE113" s="22"/>
      <c r="AF113" s="22"/>
      <c r="AG113" s="22"/>
      <c r="AH113" s="20"/>
      <c r="AI113" s="20"/>
      <c r="AJ113" s="20"/>
      <c r="AK113" s="20"/>
      <c r="AL113" s="20"/>
    </row>
    <row r="114" spans="1:38" s="31" customFormat="1" x14ac:dyDescent="0.2">
      <c r="A114" s="20">
        <f t="shared" si="1"/>
        <v>111</v>
      </c>
      <c r="B114" s="20">
        <v>1845</v>
      </c>
      <c r="C114" s="21" t="s">
        <v>1304</v>
      </c>
      <c r="D114" s="21"/>
      <c r="E114" s="21"/>
      <c r="F114" s="20">
        <v>1999</v>
      </c>
      <c r="G114" s="20"/>
      <c r="H114" s="21" t="s">
        <v>1272</v>
      </c>
      <c r="I114" s="21"/>
      <c r="J114" s="21" t="s">
        <v>1305</v>
      </c>
      <c r="K114" s="21" t="s">
        <v>732</v>
      </c>
      <c r="L114" s="20" t="s">
        <v>509</v>
      </c>
      <c r="M114" s="20"/>
      <c r="N114" s="20"/>
      <c r="O114" s="20"/>
      <c r="P114" s="22">
        <v>6.4</v>
      </c>
      <c r="Q114" s="23">
        <v>240</v>
      </c>
      <c r="R114" s="23"/>
      <c r="S114" s="23">
        <v>830</v>
      </c>
      <c r="T114" s="23"/>
      <c r="U114" s="20" t="s">
        <v>512</v>
      </c>
      <c r="V114" s="20"/>
      <c r="W114" s="20"/>
      <c r="X114" s="20"/>
      <c r="Y114" s="21"/>
      <c r="Z114" s="20">
        <v>0.66</v>
      </c>
      <c r="AA114" s="20"/>
      <c r="AB114" s="20"/>
      <c r="AC114" s="24" t="s">
        <v>1306</v>
      </c>
      <c r="AD114" s="24" t="s">
        <v>1307</v>
      </c>
      <c r="AE114" s="24"/>
      <c r="AF114" s="24"/>
      <c r="AG114" s="21"/>
      <c r="AH114" s="20"/>
      <c r="AI114" s="20"/>
      <c r="AJ114" s="20"/>
      <c r="AK114" s="20"/>
      <c r="AL114" s="20"/>
    </row>
    <row r="115" spans="1:38" s="31" customFormat="1" x14ac:dyDescent="0.2">
      <c r="A115" s="20">
        <f t="shared" si="1"/>
        <v>112</v>
      </c>
      <c r="B115" s="20">
        <v>1804</v>
      </c>
      <c r="C115" s="21" t="s">
        <v>1281</v>
      </c>
      <c r="D115" s="21"/>
      <c r="E115" s="21"/>
      <c r="F115" s="20">
        <v>1999</v>
      </c>
      <c r="G115" s="20"/>
      <c r="H115" s="21" t="s">
        <v>1282</v>
      </c>
      <c r="I115" s="21"/>
      <c r="J115" s="21" t="s">
        <v>1049</v>
      </c>
      <c r="K115" s="21" t="s">
        <v>732</v>
      </c>
      <c r="L115" s="20" t="s">
        <v>558</v>
      </c>
      <c r="M115" s="20"/>
      <c r="N115" s="20" t="s">
        <v>770</v>
      </c>
      <c r="O115" s="20" t="s">
        <v>578</v>
      </c>
      <c r="P115" s="22">
        <v>23.8</v>
      </c>
      <c r="Q115" s="23">
        <v>386</v>
      </c>
      <c r="R115" s="23">
        <v>288</v>
      </c>
      <c r="S115" s="23">
        <v>660</v>
      </c>
      <c r="T115" s="23">
        <v>70</v>
      </c>
      <c r="U115" s="20" t="s">
        <v>495</v>
      </c>
      <c r="V115" s="20"/>
      <c r="W115" s="20"/>
      <c r="X115" s="20"/>
      <c r="Y115" s="21"/>
      <c r="Z115" s="20">
        <v>1.28</v>
      </c>
      <c r="AA115" s="20">
        <v>60</v>
      </c>
      <c r="AB115" s="20" t="s">
        <v>496</v>
      </c>
      <c r="AC115" s="24" t="s">
        <v>1050</v>
      </c>
      <c r="AD115" s="24" t="s">
        <v>1283</v>
      </c>
      <c r="AE115" s="24" t="s">
        <v>1284</v>
      </c>
      <c r="AF115" s="24"/>
      <c r="AG115" s="21"/>
      <c r="AH115" s="20"/>
      <c r="AI115" s="20"/>
      <c r="AJ115" s="20"/>
      <c r="AK115" s="20"/>
      <c r="AL115" s="20"/>
    </row>
    <row r="116" spans="1:38" s="31" customFormat="1" x14ac:dyDescent="0.2">
      <c r="A116" s="20">
        <f t="shared" si="1"/>
        <v>113</v>
      </c>
      <c r="B116" s="20">
        <v>1341</v>
      </c>
      <c r="C116" s="21" t="s">
        <v>1285</v>
      </c>
      <c r="D116" s="21"/>
      <c r="E116" s="22"/>
      <c r="F116" s="20">
        <v>1999</v>
      </c>
      <c r="G116" s="20"/>
      <c r="H116" s="21" t="s">
        <v>1286</v>
      </c>
      <c r="I116" s="21"/>
      <c r="J116" s="22" t="s">
        <v>1287</v>
      </c>
      <c r="K116" s="21" t="s">
        <v>732</v>
      </c>
      <c r="L116" s="14" t="s">
        <v>509</v>
      </c>
      <c r="M116" s="20"/>
      <c r="N116" s="14" t="s">
        <v>1264</v>
      </c>
      <c r="O116" s="20"/>
      <c r="P116" s="22">
        <v>6.8</v>
      </c>
      <c r="Q116" s="23">
        <v>570</v>
      </c>
      <c r="R116" s="23"/>
      <c r="S116" s="23">
        <v>1100</v>
      </c>
      <c r="T116" s="23">
        <v>200</v>
      </c>
      <c r="U116" s="20" t="s">
        <v>512</v>
      </c>
      <c r="V116" s="20"/>
      <c r="W116" s="20"/>
      <c r="X116" s="20"/>
      <c r="Y116" s="20"/>
      <c r="Z116" s="20">
        <v>20</v>
      </c>
      <c r="AA116" s="20"/>
      <c r="AB116" s="20"/>
      <c r="AC116" s="24" t="s">
        <v>1288</v>
      </c>
      <c r="AD116" s="24"/>
      <c r="AE116" s="24"/>
      <c r="AF116" s="24"/>
      <c r="AG116" s="22"/>
      <c r="AH116" s="20"/>
      <c r="AI116" s="20"/>
      <c r="AJ116" s="20"/>
      <c r="AK116" s="20"/>
      <c r="AL116" s="20"/>
    </row>
    <row r="117" spans="1:38" s="31" customFormat="1" x14ac:dyDescent="0.2">
      <c r="A117" s="20">
        <f t="shared" si="1"/>
        <v>114</v>
      </c>
      <c r="B117" s="20">
        <v>1230</v>
      </c>
      <c r="C117" s="21" t="s">
        <v>1289</v>
      </c>
      <c r="D117" s="21"/>
      <c r="E117" s="22"/>
      <c r="F117" s="20">
        <v>2001</v>
      </c>
      <c r="G117" s="20"/>
      <c r="H117" s="21" t="s">
        <v>992</v>
      </c>
      <c r="I117" s="21"/>
      <c r="J117" s="22" t="s">
        <v>1290</v>
      </c>
      <c r="K117" s="21" t="s">
        <v>732</v>
      </c>
      <c r="L117" s="14" t="s">
        <v>509</v>
      </c>
      <c r="M117" s="20"/>
      <c r="N117" s="14" t="s">
        <v>1264</v>
      </c>
      <c r="O117" s="20"/>
      <c r="P117" s="22">
        <v>9.5</v>
      </c>
      <c r="Q117" s="23">
        <v>1270</v>
      </c>
      <c r="R117" s="23"/>
      <c r="S117" s="23">
        <v>2600</v>
      </c>
      <c r="T117" s="23">
        <v>2630</v>
      </c>
      <c r="U117" s="20" t="s">
        <v>512</v>
      </c>
      <c r="V117" s="20"/>
      <c r="W117" s="20"/>
      <c r="X117" s="20"/>
      <c r="Y117" s="20"/>
      <c r="Z117" s="20"/>
      <c r="AA117" s="20"/>
      <c r="AB117" s="20"/>
      <c r="AC117" s="24" t="s">
        <v>1291</v>
      </c>
      <c r="AD117" s="24" t="s">
        <v>1292</v>
      </c>
      <c r="AE117" s="24"/>
      <c r="AF117" s="24"/>
      <c r="AG117" s="22"/>
      <c r="AH117" s="20"/>
      <c r="AI117" s="20"/>
      <c r="AJ117" s="20"/>
      <c r="AK117" s="20"/>
      <c r="AL117" s="20"/>
    </row>
    <row r="118" spans="1:38" s="31" customFormat="1" x14ac:dyDescent="0.2">
      <c r="A118" s="20">
        <f t="shared" si="1"/>
        <v>115</v>
      </c>
      <c r="B118" s="20">
        <v>563</v>
      </c>
      <c r="C118" s="21" t="s">
        <v>1293</v>
      </c>
      <c r="D118" s="21"/>
      <c r="E118" s="21"/>
      <c r="F118" s="20">
        <v>2001</v>
      </c>
      <c r="G118" s="20"/>
      <c r="H118" s="21"/>
      <c r="I118" s="21"/>
      <c r="J118" s="21" t="s">
        <v>889</v>
      </c>
      <c r="K118" s="21" t="s">
        <v>732</v>
      </c>
      <c r="L118" s="20"/>
      <c r="M118" s="20"/>
      <c r="N118" s="20"/>
      <c r="O118" s="20"/>
      <c r="P118" s="22">
        <v>11</v>
      </c>
      <c r="Q118" s="23">
        <v>260</v>
      </c>
      <c r="R118" s="23"/>
      <c r="S118" s="23">
        <v>250</v>
      </c>
      <c r="T118" s="23"/>
      <c r="U118" s="20"/>
      <c r="V118" s="20"/>
      <c r="W118" s="20"/>
      <c r="X118" s="20"/>
      <c r="Y118" s="21"/>
      <c r="Z118" s="20"/>
      <c r="AA118" s="20"/>
      <c r="AB118" s="20"/>
      <c r="AC118" s="24" t="s">
        <v>1294</v>
      </c>
      <c r="AD118" s="24" t="s">
        <v>1295</v>
      </c>
      <c r="AE118" s="24"/>
      <c r="AF118" s="24"/>
      <c r="AG118" s="21"/>
      <c r="AH118" s="20"/>
      <c r="AI118" s="20"/>
      <c r="AJ118" s="20"/>
      <c r="AK118" s="20"/>
      <c r="AL118" s="20"/>
    </row>
    <row r="119" spans="1:38" s="31" customFormat="1" x14ac:dyDescent="0.2">
      <c r="A119" s="20">
        <f t="shared" si="1"/>
        <v>116</v>
      </c>
      <c r="B119" s="20"/>
      <c r="C119" s="21" t="s">
        <v>1296</v>
      </c>
      <c r="D119" s="21"/>
      <c r="E119" s="22"/>
      <c r="F119" s="20">
        <v>2001</v>
      </c>
      <c r="G119" s="20"/>
      <c r="H119" s="21" t="s">
        <v>1297</v>
      </c>
      <c r="I119" s="21"/>
      <c r="J119" s="22" t="s">
        <v>1298</v>
      </c>
      <c r="K119" s="21" t="s">
        <v>732</v>
      </c>
      <c r="L119" s="20" t="s">
        <v>558</v>
      </c>
      <c r="M119" s="20"/>
      <c r="N119" s="20"/>
      <c r="O119" s="20"/>
      <c r="P119" s="22">
        <v>32.299999999999997</v>
      </c>
      <c r="Q119" s="23"/>
      <c r="R119" s="23"/>
      <c r="S119" s="23">
        <v>2150</v>
      </c>
      <c r="T119" s="23"/>
      <c r="U119" s="20"/>
      <c r="V119" s="20"/>
      <c r="W119" s="20"/>
      <c r="X119" s="20"/>
      <c r="Y119" s="20"/>
      <c r="Z119" s="20"/>
      <c r="AA119" s="20"/>
      <c r="AB119" s="20"/>
      <c r="AC119" s="24" t="s">
        <v>1299</v>
      </c>
      <c r="AD119" s="24" t="s">
        <v>1300</v>
      </c>
      <c r="AE119" s="24"/>
      <c r="AF119" s="24"/>
      <c r="AG119" s="22"/>
      <c r="AH119" s="20"/>
      <c r="AI119" s="20"/>
      <c r="AJ119" s="20"/>
      <c r="AK119" s="20"/>
      <c r="AL119" s="20"/>
    </row>
    <row r="120" spans="1:38" s="31" customFormat="1" x14ac:dyDescent="0.2">
      <c r="A120" s="20">
        <f t="shared" si="1"/>
        <v>117</v>
      </c>
      <c r="B120" s="20">
        <v>822</v>
      </c>
      <c r="C120" s="15" t="s">
        <v>1308</v>
      </c>
      <c r="D120" s="15"/>
      <c r="E120" s="16"/>
      <c r="F120" s="14">
        <v>2001</v>
      </c>
      <c r="G120" s="14"/>
      <c r="H120" s="15" t="s">
        <v>1309</v>
      </c>
      <c r="I120" s="15"/>
      <c r="J120" s="16" t="s">
        <v>1310</v>
      </c>
      <c r="K120" s="15" t="s">
        <v>732</v>
      </c>
      <c r="L120" s="14" t="s">
        <v>558</v>
      </c>
      <c r="M120" s="14"/>
      <c r="N120" s="14" t="s">
        <v>512</v>
      </c>
      <c r="O120" s="14"/>
      <c r="P120" s="16">
        <v>12</v>
      </c>
      <c r="Q120" s="17">
        <v>205</v>
      </c>
      <c r="R120" s="17"/>
      <c r="S120" s="17">
        <v>1350</v>
      </c>
      <c r="T120" s="17"/>
      <c r="U120" s="14" t="s">
        <v>495</v>
      </c>
      <c r="V120" s="14"/>
      <c r="W120" s="14"/>
      <c r="X120" s="14"/>
      <c r="Y120" s="14"/>
      <c r="Z120" s="14"/>
      <c r="AA120" s="14"/>
      <c r="AB120" s="14"/>
      <c r="AC120" s="18" t="s">
        <v>1311</v>
      </c>
      <c r="AD120" s="18"/>
      <c r="AE120" s="18"/>
      <c r="AF120" s="18"/>
      <c r="AG120" s="16"/>
      <c r="AH120" s="14"/>
      <c r="AI120" s="14"/>
      <c r="AJ120" s="14"/>
      <c r="AK120" s="14"/>
      <c r="AL120" s="14"/>
    </row>
    <row r="121" spans="1:38" s="31" customFormat="1" x14ac:dyDescent="0.2">
      <c r="A121" s="20">
        <f t="shared" si="1"/>
        <v>118</v>
      </c>
      <c r="B121" s="20">
        <v>556</v>
      </c>
      <c r="C121" s="21" t="s">
        <v>1312</v>
      </c>
      <c r="D121" s="21"/>
      <c r="E121" s="22"/>
      <c r="F121" s="20">
        <v>2001</v>
      </c>
      <c r="G121" s="20"/>
      <c r="H121" s="21" t="s">
        <v>1313</v>
      </c>
      <c r="I121" s="21"/>
      <c r="J121" s="22" t="s">
        <v>1194</v>
      </c>
      <c r="K121" s="21" t="s">
        <v>732</v>
      </c>
      <c r="L121" s="20" t="s">
        <v>509</v>
      </c>
      <c r="M121" s="20"/>
      <c r="N121" s="20"/>
      <c r="O121" s="20"/>
      <c r="P121" s="22">
        <v>28</v>
      </c>
      <c r="Q121" s="23">
        <v>129</v>
      </c>
      <c r="R121" s="23"/>
      <c r="S121" s="23">
        <v>26000</v>
      </c>
      <c r="T121" s="23"/>
      <c r="U121" s="20" t="s">
        <v>495</v>
      </c>
      <c r="V121" s="20"/>
      <c r="W121" s="20"/>
      <c r="X121" s="20"/>
      <c r="Y121" s="20"/>
      <c r="Z121" s="20"/>
      <c r="AA121" s="20"/>
      <c r="AB121" s="20"/>
      <c r="AC121" s="24" t="s">
        <v>1314</v>
      </c>
      <c r="AD121" s="24"/>
      <c r="AE121" s="22"/>
      <c r="AF121" s="24"/>
      <c r="AG121" s="22"/>
      <c r="AH121" s="20"/>
      <c r="AI121" s="20"/>
      <c r="AJ121" s="20"/>
      <c r="AK121" s="20"/>
      <c r="AL121" s="20"/>
    </row>
    <row r="122" spans="1:38" s="31" customFormat="1" x14ac:dyDescent="0.2">
      <c r="A122" s="20">
        <f t="shared" si="1"/>
        <v>119</v>
      </c>
      <c r="B122" s="20">
        <v>1997</v>
      </c>
      <c r="C122" s="21" t="s">
        <v>1318</v>
      </c>
      <c r="F122" s="32">
        <v>2005</v>
      </c>
      <c r="H122" s="33" t="s">
        <v>1319</v>
      </c>
      <c r="J122" s="22" t="s">
        <v>1320</v>
      </c>
      <c r="K122" s="21" t="s">
        <v>732</v>
      </c>
      <c r="L122" s="14" t="s">
        <v>493</v>
      </c>
      <c r="O122" s="31" t="s">
        <v>578</v>
      </c>
      <c r="P122" s="22">
        <v>37</v>
      </c>
      <c r="S122" s="23">
        <v>300000</v>
      </c>
      <c r="T122" s="31">
        <v>30000</v>
      </c>
      <c r="U122" s="20" t="s">
        <v>512</v>
      </c>
      <c r="Z122" s="32">
        <v>33000</v>
      </c>
      <c r="AC122" s="24" t="s">
        <v>798</v>
      </c>
      <c r="AH122" s="32"/>
      <c r="AI122" s="32"/>
      <c r="AJ122" s="32"/>
      <c r="AK122" s="32"/>
      <c r="AL122" s="32"/>
    </row>
    <row r="123" spans="1:38" x14ac:dyDescent="0.2">
      <c r="A123" s="20">
        <f t="shared" si="1"/>
        <v>120</v>
      </c>
      <c r="B123" s="20"/>
      <c r="C123" s="21" t="s">
        <v>1069</v>
      </c>
      <c r="F123" s="39">
        <v>2011</v>
      </c>
      <c r="H123" s="40" t="s">
        <v>1313</v>
      </c>
      <c r="J123" s="22" t="s">
        <v>1070</v>
      </c>
      <c r="K123" s="21" t="s">
        <v>732</v>
      </c>
      <c r="L123" s="14" t="s">
        <v>493</v>
      </c>
      <c r="O123" t="s">
        <v>578</v>
      </c>
      <c r="P123" s="22">
        <v>48</v>
      </c>
      <c r="Q123" s="23">
        <v>490</v>
      </c>
      <c r="R123">
        <v>218300</v>
      </c>
      <c r="S123" s="23">
        <v>103000</v>
      </c>
      <c r="T123">
        <v>12300</v>
      </c>
      <c r="U123" s="20" t="s">
        <v>495</v>
      </c>
      <c r="AC123" s="24" t="s">
        <v>1071</v>
      </c>
      <c r="AD123" t="s">
        <v>1072</v>
      </c>
      <c r="AE123" t="s">
        <v>1200</v>
      </c>
      <c r="AF123" t="s">
        <v>1073</v>
      </c>
    </row>
    <row r="124" spans="1:38" x14ac:dyDescent="0.2">
      <c r="A124" s="20"/>
      <c r="B124" s="20"/>
    </row>
    <row r="125" spans="1:38" x14ac:dyDescent="0.2">
      <c r="A125" s="20"/>
      <c r="B125" s="20"/>
    </row>
    <row r="129" spans="34:38" x14ac:dyDescent="0.2">
      <c r="AH129" s="39">
        <f>SUM(AH4:AH125)</f>
        <v>642.20000000000005</v>
      </c>
      <c r="AI129" s="39">
        <f>SUM(AI4:AI125)</f>
        <v>769.5</v>
      </c>
      <c r="AJ129" s="39">
        <f>SUM(AJ4:AJ125)</f>
        <v>3239</v>
      </c>
      <c r="AK129" s="39">
        <f>SUM(AK4:AK125)</f>
        <v>2023</v>
      </c>
      <c r="AL129" s="39">
        <f>SUM(AL4:AL125)</f>
        <v>750</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5"/>
  <sheetViews>
    <sheetView workbookViewId="0">
      <selection activeCell="A4" sqref="A4"/>
    </sheetView>
  </sheetViews>
  <sheetFormatPr defaultRowHeight="12.75" x14ac:dyDescent="0.2"/>
  <cols>
    <col min="1" max="1" width="4.7109375" style="39" customWidth="1"/>
    <col min="2" max="3" width="18.5703125" customWidth="1"/>
    <col min="4" max="4" width="0.140625" customWidth="1"/>
    <col min="5" max="5" width="5.85546875" style="39" customWidth="1"/>
    <col min="6" max="6" width="5.28515625" style="39" customWidth="1"/>
    <col min="7" max="7" width="15.7109375" customWidth="1"/>
    <col min="8" max="8" width="13.5703125" customWidth="1"/>
    <col min="9" max="9" width="14.85546875" customWidth="1"/>
    <col min="10" max="10" width="6.28515625" style="39" customWidth="1"/>
    <col min="11" max="11" width="5.7109375" style="39" customWidth="1"/>
    <col min="12" max="12" width="5" style="39" customWidth="1"/>
    <col min="13" max="13" width="5.85546875" style="39" customWidth="1"/>
    <col min="14" max="14" width="4.5703125" style="39" customWidth="1"/>
    <col min="15" max="15" width="6.5703125" style="39" customWidth="1"/>
    <col min="16" max="16" width="8.85546875" style="39" customWidth="1"/>
    <col min="17" max="17" width="7.140625" style="39" customWidth="1"/>
    <col min="18" max="18" width="9" style="39" customWidth="1"/>
    <col min="19" max="19" width="7.140625" style="39" customWidth="1"/>
    <col min="20" max="20" width="3.85546875" style="39" customWidth="1"/>
    <col min="21" max="22" width="2.85546875" style="39" customWidth="1"/>
    <col min="23" max="23" width="10.7109375" customWidth="1"/>
    <col min="24" max="24" width="0" hidden="1" customWidth="1"/>
    <col min="25" max="25" width="6.42578125" style="39" customWidth="1"/>
    <col min="26" max="26" width="7.28515625" style="39" customWidth="1"/>
    <col min="27" max="27" width="6.42578125" style="39" customWidth="1"/>
    <col min="28" max="28" width="6" style="39" customWidth="1"/>
    <col min="29" max="29" width="29.42578125" customWidth="1"/>
    <col min="30" max="30" width="40.140625" customWidth="1"/>
    <col min="31" max="31" width="30" customWidth="1"/>
    <col min="32" max="32" width="92.42578125" customWidth="1"/>
    <col min="33" max="33" width="25.42578125" style="39" customWidth="1"/>
    <col min="34" max="34" width="11.140625" style="39" customWidth="1"/>
    <col min="35" max="35" width="10.7109375" style="39" customWidth="1"/>
    <col min="36" max="36" width="9.42578125" style="39" customWidth="1"/>
    <col min="37" max="37" width="10" style="39" customWidth="1"/>
    <col min="38" max="38" width="8.5703125" style="39" customWidth="1"/>
    <col min="40" max="40" width="48" customWidth="1"/>
  </cols>
  <sheetData>
    <row r="1" spans="1:40" s="4" customFormat="1" x14ac:dyDescent="0.2">
      <c r="A1" s="1" t="s">
        <v>494</v>
      </c>
      <c r="B1" s="2" t="s">
        <v>442</v>
      </c>
      <c r="C1" s="2" t="s">
        <v>443</v>
      </c>
      <c r="E1" s="1" t="s">
        <v>444</v>
      </c>
      <c r="F1" s="1" t="s">
        <v>445</v>
      </c>
      <c r="G1" s="2" t="s">
        <v>446</v>
      </c>
      <c r="I1" s="2" t="s">
        <v>447</v>
      </c>
      <c r="J1" s="1" t="s">
        <v>448</v>
      </c>
      <c r="K1" s="1" t="s">
        <v>449</v>
      </c>
      <c r="L1" s="1" t="s">
        <v>449</v>
      </c>
      <c r="M1" s="1" t="s">
        <v>450</v>
      </c>
      <c r="N1" s="1" t="s">
        <v>451</v>
      </c>
      <c r="O1" s="1" t="s">
        <v>452</v>
      </c>
      <c r="P1" s="1" t="s">
        <v>453</v>
      </c>
      <c r="Q1" s="1" t="s">
        <v>454</v>
      </c>
      <c r="R1" s="70" t="s">
        <v>1777</v>
      </c>
      <c r="S1" s="70" t="s">
        <v>456</v>
      </c>
      <c r="T1" s="2" t="s">
        <v>457</v>
      </c>
      <c r="U1" s="1"/>
      <c r="V1" s="1"/>
      <c r="W1" s="71"/>
      <c r="Y1" s="70" t="s">
        <v>458</v>
      </c>
      <c r="Z1" s="1" t="s">
        <v>1778</v>
      </c>
      <c r="AA1" s="1" t="s">
        <v>1779</v>
      </c>
      <c r="AB1" s="1" t="s">
        <v>460</v>
      </c>
      <c r="AC1" s="2" t="s">
        <v>461</v>
      </c>
      <c r="AD1" s="2" t="s">
        <v>462</v>
      </c>
      <c r="AE1" s="2" t="s">
        <v>463</v>
      </c>
      <c r="AF1" s="2" t="s">
        <v>464</v>
      </c>
      <c r="AG1" s="1" t="s">
        <v>465</v>
      </c>
      <c r="AH1" s="1" t="s">
        <v>466</v>
      </c>
      <c r="AI1" s="1" t="s">
        <v>467</v>
      </c>
      <c r="AJ1" s="1" t="s">
        <v>468</v>
      </c>
      <c r="AK1" s="1" t="s">
        <v>469</v>
      </c>
      <c r="AL1" s="1" t="s">
        <v>470</v>
      </c>
    </row>
    <row r="2" spans="1:40" s="2" customFormat="1" x14ac:dyDescent="0.2">
      <c r="A2" s="2" t="s">
        <v>1780</v>
      </c>
      <c r="E2" s="1"/>
      <c r="F2" s="1" t="s">
        <v>479</v>
      </c>
      <c r="J2" s="1"/>
      <c r="K2" s="1" t="s">
        <v>460</v>
      </c>
      <c r="L2" s="1" t="s">
        <v>460</v>
      </c>
      <c r="M2" s="1" t="s">
        <v>480</v>
      </c>
      <c r="N2" s="1"/>
      <c r="O2" s="1"/>
      <c r="P2" s="1"/>
      <c r="Q2" s="1"/>
      <c r="R2" s="1" t="s">
        <v>471</v>
      </c>
      <c r="S2" s="1" t="s">
        <v>472</v>
      </c>
      <c r="T2" s="1"/>
      <c r="U2" s="1"/>
      <c r="V2" s="1"/>
      <c r="W2" s="1"/>
      <c r="Y2" s="1" t="s">
        <v>473</v>
      </c>
      <c r="Z2" s="1" t="s">
        <v>1781</v>
      </c>
      <c r="AA2" s="1" t="s">
        <v>1782</v>
      </c>
      <c r="AB2" s="1"/>
      <c r="AG2" s="1" t="s">
        <v>474</v>
      </c>
      <c r="AH2" s="1"/>
      <c r="AI2" s="1" t="s">
        <v>475</v>
      </c>
      <c r="AJ2" s="1" t="s">
        <v>472</v>
      </c>
      <c r="AK2" s="1" t="s">
        <v>476</v>
      </c>
      <c r="AL2" s="1" t="s">
        <v>477</v>
      </c>
      <c r="AN2" s="2" t="s">
        <v>1783</v>
      </c>
    </row>
    <row r="3" spans="1:40" s="6" customFormat="1" ht="14.25" x14ac:dyDescent="0.2">
      <c r="E3" s="5"/>
      <c r="F3" s="5"/>
      <c r="J3" s="5"/>
      <c r="K3" s="5">
        <v>1</v>
      </c>
      <c r="L3" s="5">
        <v>2</v>
      </c>
      <c r="M3" s="5"/>
      <c r="N3" s="5"/>
      <c r="O3" s="5" t="s">
        <v>727</v>
      </c>
      <c r="P3" s="5" t="s">
        <v>727</v>
      </c>
      <c r="Q3" s="5" t="s">
        <v>481</v>
      </c>
      <c r="R3" s="5" t="s">
        <v>481</v>
      </c>
      <c r="S3" s="5" t="s">
        <v>482</v>
      </c>
      <c r="T3" s="5">
        <v>1</v>
      </c>
      <c r="U3" s="5">
        <v>2</v>
      </c>
      <c r="V3" s="5">
        <v>3</v>
      </c>
      <c r="W3" s="5">
        <v>4</v>
      </c>
      <c r="Y3" s="5" t="s">
        <v>483</v>
      </c>
      <c r="Z3" s="5" t="s">
        <v>484</v>
      </c>
      <c r="AA3" s="5" t="s">
        <v>1784</v>
      </c>
      <c r="AB3" s="5"/>
      <c r="AG3" s="5"/>
      <c r="AH3" s="5" t="s">
        <v>485</v>
      </c>
      <c r="AI3" s="5" t="s">
        <v>486</v>
      </c>
      <c r="AJ3" s="5" t="s">
        <v>483</v>
      </c>
      <c r="AK3" s="5" t="s">
        <v>487</v>
      </c>
      <c r="AL3" s="5" t="s">
        <v>488</v>
      </c>
    </row>
    <row r="4" spans="1:40" s="74" customFormat="1" ht="12" x14ac:dyDescent="0.2">
      <c r="A4" s="72">
        <v>1</v>
      </c>
      <c r="B4" s="73" t="s">
        <v>1785</v>
      </c>
      <c r="E4" s="75">
        <v>1867</v>
      </c>
      <c r="F4" s="75"/>
      <c r="G4" s="73" t="s">
        <v>1888</v>
      </c>
      <c r="H4" s="73" t="s">
        <v>1786</v>
      </c>
      <c r="I4" s="73" t="s">
        <v>1787</v>
      </c>
      <c r="J4" s="75" t="s">
        <v>1788</v>
      </c>
      <c r="K4" s="75" t="s">
        <v>509</v>
      </c>
      <c r="L4" s="75"/>
      <c r="M4" s="75" t="s">
        <v>525</v>
      </c>
      <c r="N4" s="75" t="s">
        <v>495</v>
      </c>
      <c r="O4" s="76">
        <v>18</v>
      </c>
      <c r="P4" s="76">
        <v>104</v>
      </c>
      <c r="Q4" s="76">
        <v>65</v>
      </c>
      <c r="R4" s="76">
        <v>213</v>
      </c>
      <c r="S4" s="77">
        <v>40</v>
      </c>
      <c r="T4" s="75" t="s">
        <v>495</v>
      </c>
      <c r="U4" s="75"/>
      <c r="V4" s="75"/>
      <c r="W4" s="74" t="s">
        <v>1088</v>
      </c>
      <c r="Y4" s="77">
        <v>5</v>
      </c>
      <c r="Z4" s="75">
        <v>25</v>
      </c>
      <c r="AA4" s="75"/>
      <c r="AB4" s="75" t="s">
        <v>496</v>
      </c>
      <c r="AC4" s="73" t="s">
        <v>1789</v>
      </c>
      <c r="AD4" s="74" t="s">
        <v>1790</v>
      </c>
      <c r="AE4" s="74" t="s">
        <v>1790</v>
      </c>
      <c r="AF4" s="78" t="s">
        <v>1791</v>
      </c>
      <c r="AG4" s="75"/>
      <c r="AH4" s="76"/>
      <c r="AI4" s="76"/>
      <c r="AJ4" s="76"/>
      <c r="AK4" s="76"/>
      <c r="AL4" s="76"/>
    </row>
    <row r="5" spans="1:40" s="74" customFormat="1" ht="12" x14ac:dyDescent="0.2">
      <c r="A5" s="72">
        <v>2</v>
      </c>
      <c r="B5" s="73" t="s">
        <v>1792</v>
      </c>
      <c r="E5" s="75">
        <v>1888</v>
      </c>
      <c r="F5" s="75"/>
      <c r="G5" s="73" t="s">
        <v>1888</v>
      </c>
      <c r="H5" s="73" t="s">
        <v>1786</v>
      </c>
      <c r="I5" s="73" t="s">
        <v>1787</v>
      </c>
      <c r="J5" s="75" t="s">
        <v>1788</v>
      </c>
      <c r="K5" s="75" t="s">
        <v>509</v>
      </c>
      <c r="L5" s="75"/>
      <c r="M5" s="75" t="s">
        <v>525</v>
      </c>
      <c r="N5" s="75" t="s">
        <v>495</v>
      </c>
      <c r="O5" s="76">
        <v>18</v>
      </c>
      <c r="P5" s="76">
        <v>204</v>
      </c>
      <c r="Q5" s="76">
        <v>90</v>
      </c>
      <c r="R5" s="76">
        <v>292</v>
      </c>
      <c r="S5" s="77">
        <v>50</v>
      </c>
      <c r="T5" s="75" t="s">
        <v>495</v>
      </c>
      <c r="U5" s="75"/>
      <c r="V5" s="75"/>
      <c r="W5" s="74" t="s">
        <v>1088</v>
      </c>
      <c r="Y5" s="77">
        <v>4</v>
      </c>
      <c r="Z5" s="75">
        <v>15</v>
      </c>
      <c r="AA5" s="75"/>
      <c r="AB5" s="75" t="s">
        <v>496</v>
      </c>
      <c r="AC5" s="73" t="s">
        <v>1789</v>
      </c>
      <c r="AD5" s="74" t="s">
        <v>1790</v>
      </c>
      <c r="AE5" s="74" t="s">
        <v>1790</v>
      </c>
      <c r="AF5" s="78"/>
      <c r="AG5" s="75"/>
      <c r="AH5" s="76"/>
      <c r="AI5" s="76"/>
      <c r="AJ5" s="76"/>
      <c r="AK5" s="76"/>
      <c r="AL5" s="76"/>
    </row>
    <row r="6" spans="1:40" s="74" customFormat="1" ht="12" x14ac:dyDescent="0.2">
      <c r="A6" s="72">
        <v>3</v>
      </c>
      <c r="B6" s="73" t="s">
        <v>1793</v>
      </c>
      <c r="E6" s="75">
        <v>1890</v>
      </c>
      <c r="F6" s="75"/>
      <c r="G6" s="73" t="s">
        <v>1889</v>
      </c>
      <c r="H6" s="73" t="s">
        <v>1786</v>
      </c>
      <c r="I6" s="73" t="s">
        <v>1794</v>
      </c>
      <c r="J6" s="75" t="s">
        <v>1788</v>
      </c>
      <c r="K6" s="75" t="s">
        <v>558</v>
      </c>
      <c r="L6" s="75"/>
      <c r="M6" s="75" t="s">
        <v>559</v>
      </c>
      <c r="N6" s="75" t="s">
        <v>578</v>
      </c>
      <c r="O6" s="76">
        <v>20</v>
      </c>
      <c r="P6" s="76">
        <v>200</v>
      </c>
      <c r="Q6" s="76">
        <v>190</v>
      </c>
      <c r="R6" s="76">
        <v>414</v>
      </c>
      <c r="S6" s="77">
        <v>60</v>
      </c>
      <c r="T6" s="75" t="s">
        <v>495</v>
      </c>
      <c r="U6" s="75"/>
      <c r="V6" s="75"/>
      <c r="W6" s="74" t="s">
        <v>1088</v>
      </c>
      <c r="Y6" s="77">
        <v>2</v>
      </c>
      <c r="Z6" s="75">
        <v>20</v>
      </c>
      <c r="AA6" s="75"/>
      <c r="AB6" s="75" t="s">
        <v>496</v>
      </c>
      <c r="AC6" s="73" t="s">
        <v>1789</v>
      </c>
      <c r="AD6" s="73" t="s">
        <v>1795</v>
      </c>
      <c r="AE6" s="74" t="s">
        <v>1796</v>
      </c>
      <c r="AF6" s="79" t="s">
        <v>1797</v>
      </c>
      <c r="AG6" s="75"/>
      <c r="AH6" s="76"/>
      <c r="AI6" s="76"/>
      <c r="AJ6" s="76"/>
      <c r="AK6" s="76"/>
      <c r="AL6" s="76"/>
    </row>
    <row r="7" spans="1:40" s="74" customFormat="1" ht="12" x14ac:dyDescent="0.2">
      <c r="A7" s="72">
        <v>4</v>
      </c>
      <c r="B7" s="73" t="s">
        <v>1798</v>
      </c>
      <c r="E7" s="75">
        <v>1908</v>
      </c>
      <c r="F7" s="75"/>
      <c r="G7" s="73" t="s">
        <v>1799</v>
      </c>
      <c r="I7" s="73" t="s">
        <v>1800</v>
      </c>
      <c r="J7" s="75" t="s">
        <v>1788</v>
      </c>
      <c r="K7" s="75" t="s">
        <v>558</v>
      </c>
      <c r="L7" s="75"/>
      <c r="M7" s="75" t="s">
        <v>770</v>
      </c>
      <c r="N7" s="75" t="s">
        <v>578</v>
      </c>
      <c r="O7" s="76">
        <v>18</v>
      </c>
      <c r="P7" s="76">
        <v>183</v>
      </c>
      <c r="Q7" s="76">
        <v>25</v>
      </c>
      <c r="R7" s="76">
        <v>1820</v>
      </c>
      <c r="S7" s="77">
        <v>900</v>
      </c>
      <c r="T7" s="75" t="s">
        <v>529</v>
      </c>
      <c r="U7" s="75" t="s">
        <v>495</v>
      </c>
      <c r="V7" s="75"/>
      <c r="Y7" s="80">
        <v>17</v>
      </c>
      <c r="Z7" s="75">
        <v>80</v>
      </c>
      <c r="AA7" s="75"/>
      <c r="AB7" s="75" t="s">
        <v>496</v>
      </c>
      <c r="AC7" s="73" t="s">
        <v>1801</v>
      </c>
      <c r="AD7" s="74" t="s">
        <v>1802</v>
      </c>
      <c r="AE7" s="74" t="s">
        <v>1803</v>
      </c>
      <c r="AF7" s="79" t="s">
        <v>1804</v>
      </c>
      <c r="AG7" s="73" t="s">
        <v>1805</v>
      </c>
      <c r="AH7" s="76">
        <v>1</v>
      </c>
      <c r="AI7" s="76">
        <v>4</v>
      </c>
      <c r="AJ7" s="76"/>
      <c r="AK7" s="76"/>
      <c r="AL7" s="76"/>
      <c r="AN7" s="74" t="s">
        <v>1806</v>
      </c>
    </row>
    <row r="8" spans="1:40" s="74" customFormat="1" ht="14.25" customHeight="1" x14ac:dyDescent="0.2">
      <c r="A8" s="72">
        <v>5</v>
      </c>
      <c r="B8" s="73" t="s">
        <v>1807</v>
      </c>
      <c r="E8" s="75">
        <v>1918</v>
      </c>
      <c r="F8" s="75"/>
      <c r="G8" s="73" t="s">
        <v>1808</v>
      </c>
      <c r="I8" s="73" t="s">
        <v>1809</v>
      </c>
      <c r="J8" s="75" t="s">
        <v>1788</v>
      </c>
      <c r="K8" s="75" t="s">
        <v>493</v>
      </c>
      <c r="L8" s="75"/>
      <c r="M8" s="75" t="s">
        <v>1452</v>
      </c>
      <c r="N8" s="75" t="s">
        <v>578</v>
      </c>
      <c r="O8" s="76">
        <v>17</v>
      </c>
      <c r="P8" s="76">
        <v>243</v>
      </c>
      <c r="Q8" s="76">
        <v>6</v>
      </c>
      <c r="R8" s="76">
        <v>15374</v>
      </c>
      <c r="S8" s="77">
        <v>1583</v>
      </c>
      <c r="T8" s="75" t="s">
        <v>529</v>
      </c>
      <c r="U8" s="75"/>
      <c r="V8" s="75"/>
      <c r="Y8" s="80">
        <v>21</v>
      </c>
      <c r="Z8" s="75">
        <v>29</v>
      </c>
      <c r="AA8" s="75">
        <v>29</v>
      </c>
      <c r="AB8" s="75" t="s">
        <v>496</v>
      </c>
      <c r="AC8" s="73" t="s">
        <v>1810</v>
      </c>
      <c r="AD8" s="74" t="s">
        <v>1811</v>
      </c>
      <c r="AE8" s="73" t="s">
        <v>1812</v>
      </c>
      <c r="AF8" s="81" t="s">
        <v>1813</v>
      </c>
      <c r="AG8" s="73" t="s">
        <v>1814</v>
      </c>
      <c r="AH8" s="76">
        <v>8</v>
      </c>
      <c r="AI8" s="76">
        <v>48</v>
      </c>
      <c r="AJ8" s="76"/>
      <c r="AK8" s="76"/>
      <c r="AL8" s="76"/>
      <c r="AN8" s="74" t="s">
        <v>1815</v>
      </c>
    </row>
    <row r="9" spans="1:40" s="74" customFormat="1" ht="14.25" customHeight="1" x14ac:dyDescent="0.2">
      <c r="A9" s="72">
        <v>6</v>
      </c>
      <c r="B9" s="73" t="s">
        <v>1816</v>
      </c>
      <c r="E9" s="75">
        <v>1918</v>
      </c>
      <c r="F9" s="75"/>
      <c r="G9" s="73" t="s">
        <v>1817</v>
      </c>
      <c r="I9" s="73" t="s">
        <v>1787</v>
      </c>
      <c r="J9" s="75" t="s">
        <v>1788</v>
      </c>
      <c r="K9" s="75" t="s">
        <v>764</v>
      </c>
      <c r="L9" s="75"/>
      <c r="M9" s="75" t="s">
        <v>1452</v>
      </c>
      <c r="N9" s="75" t="s">
        <v>578</v>
      </c>
      <c r="O9" s="76">
        <v>59</v>
      </c>
      <c r="P9" s="76">
        <v>222</v>
      </c>
      <c r="Q9" s="76">
        <v>28</v>
      </c>
      <c r="R9" s="76">
        <v>943</v>
      </c>
      <c r="S9" s="77">
        <v>63</v>
      </c>
      <c r="T9" s="75" t="s">
        <v>495</v>
      </c>
      <c r="U9" s="75"/>
      <c r="V9" s="75"/>
      <c r="W9" s="74" t="s">
        <v>1088</v>
      </c>
      <c r="X9" s="82"/>
      <c r="Y9" s="77">
        <v>0.8</v>
      </c>
      <c r="Z9" s="83" t="s">
        <v>1298</v>
      </c>
      <c r="AA9" s="75"/>
      <c r="AB9" s="83" t="s">
        <v>1298</v>
      </c>
      <c r="AC9" s="73" t="s">
        <v>1789</v>
      </c>
      <c r="AD9" s="73" t="s">
        <v>1790</v>
      </c>
      <c r="AE9" s="73" t="s">
        <v>1818</v>
      </c>
      <c r="AF9" s="79" t="s">
        <v>1819</v>
      </c>
      <c r="AG9" s="75"/>
      <c r="AH9" s="76"/>
      <c r="AI9" s="76"/>
      <c r="AJ9" s="76"/>
      <c r="AK9" s="76"/>
      <c r="AL9" s="76"/>
    </row>
    <row r="10" spans="1:40" s="74" customFormat="1" ht="12" x14ac:dyDescent="0.2">
      <c r="A10" s="72">
        <v>7</v>
      </c>
      <c r="B10" s="73" t="s">
        <v>1820</v>
      </c>
      <c r="E10" s="75">
        <v>1924</v>
      </c>
      <c r="F10" s="75"/>
      <c r="G10" s="73" t="s">
        <v>1889</v>
      </c>
      <c r="H10" s="73" t="s">
        <v>1786</v>
      </c>
      <c r="I10" s="73" t="s">
        <v>1787</v>
      </c>
      <c r="J10" s="75" t="s">
        <v>1788</v>
      </c>
      <c r="K10" s="75" t="s">
        <v>509</v>
      </c>
      <c r="L10" s="75"/>
      <c r="M10" s="75" t="s">
        <v>525</v>
      </c>
      <c r="N10" s="75" t="s">
        <v>511</v>
      </c>
      <c r="O10" s="76">
        <v>27</v>
      </c>
      <c r="P10" s="76">
        <v>165</v>
      </c>
      <c r="Q10" s="76">
        <v>130</v>
      </c>
      <c r="R10" s="76">
        <v>366</v>
      </c>
      <c r="S10" s="77">
        <v>35</v>
      </c>
      <c r="T10" s="75" t="s">
        <v>495</v>
      </c>
      <c r="U10" s="75"/>
      <c r="V10" s="75"/>
      <c r="Y10" s="77">
        <v>1.05</v>
      </c>
      <c r="Z10" s="75">
        <v>11</v>
      </c>
      <c r="AA10" s="84"/>
      <c r="AB10" s="75" t="s">
        <v>496</v>
      </c>
      <c r="AC10" s="73" t="s">
        <v>1789</v>
      </c>
      <c r="AD10" s="73" t="s">
        <v>1821</v>
      </c>
      <c r="AE10" s="73" t="s">
        <v>1822</v>
      </c>
      <c r="AF10" s="79"/>
      <c r="AG10" s="75"/>
      <c r="AH10" s="76"/>
      <c r="AI10" s="76"/>
      <c r="AJ10" s="76"/>
      <c r="AK10" s="76"/>
      <c r="AL10" s="76"/>
    </row>
    <row r="11" spans="1:40" s="74" customFormat="1" ht="27" customHeight="1" x14ac:dyDescent="0.2">
      <c r="A11" s="72">
        <v>8</v>
      </c>
      <c r="B11" s="73" t="s">
        <v>1823</v>
      </c>
      <c r="E11" s="75">
        <v>1936</v>
      </c>
      <c r="F11" s="75"/>
      <c r="G11" s="73" t="s">
        <v>1824</v>
      </c>
      <c r="I11" s="73" t="s">
        <v>1800</v>
      </c>
      <c r="J11" s="75" t="s">
        <v>1788</v>
      </c>
      <c r="K11" s="75" t="s">
        <v>558</v>
      </c>
      <c r="L11" s="75"/>
      <c r="M11" s="75" t="s">
        <v>770</v>
      </c>
      <c r="N11" s="75" t="s">
        <v>578</v>
      </c>
      <c r="O11" s="76">
        <v>27</v>
      </c>
      <c r="P11" s="76">
        <v>130</v>
      </c>
      <c r="Q11" s="76">
        <v>42</v>
      </c>
      <c r="R11" s="76">
        <v>3600</v>
      </c>
      <c r="S11" s="77">
        <v>470</v>
      </c>
      <c r="T11" s="75" t="s">
        <v>512</v>
      </c>
      <c r="U11" s="75" t="s">
        <v>495</v>
      </c>
      <c r="V11" s="75"/>
      <c r="Y11" s="80">
        <v>34</v>
      </c>
      <c r="Z11" s="75">
        <v>368</v>
      </c>
      <c r="AA11" s="75"/>
      <c r="AB11" s="75" t="s">
        <v>496</v>
      </c>
      <c r="AC11" s="73" t="s">
        <v>1825</v>
      </c>
      <c r="AD11" s="73" t="s">
        <v>1826</v>
      </c>
      <c r="AE11" s="73" t="s">
        <v>1827</v>
      </c>
      <c r="AF11" s="79" t="s">
        <v>1828</v>
      </c>
      <c r="AG11" s="75"/>
      <c r="AH11" s="76"/>
      <c r="AI11" s="76"/>
      <c r="AJ11" s="85">
        <v>13.5</v>
      </c>
      <c r="AK11" s="76"/>
      <c r="AL11" s="76"/>
    </row>
    <row r="12" spans="1:40" s="74" customFormat="1" ht="15" customHeight="1" x14ac:dyDescent="0.2">
      <c r="A12" s="72">
        <v>9</v>
      </c>
      <c r="B12" s="73" t="s">
        <v>1829</v>
      </c>
      <c r="C12" s="73" t="s">
        <v>1830</v>
      </c>
      <c r="E12" s="75">
        <v>1949</v>
      </c>
      <c r="F12" s="75"/>
      <c r="G12" s="73" t="s">
        <v>1831</v>
      </c>
      <c r="I12" s="73" t="s">
        <v>1809</v>
      </c>
      <c r="J12" s="75" t="s">
        <v>1788</v>
      </c>
      <c r="K12" s="75" t="s">
        <v>764</v>
      </c>
      <c r="L12" s="75"/>
      <c r="M12" s="75" t="s">
        <v>1452</v>
      </c>
      <c r="N12" s="75" t="s">
        <v>578</v>
      </c>
      <c r="O12" s="76">
        <v>67</v>
      </c>
      <c r="P12" s="76">
        <v>378</v>
      </c>
      <c r="Q12" s="76">
        <v>159</v>
      </c>
      <c r="R12" s="76">
        <v>539340</v>
      </c>
      <c r="S12" s="77">
        <v>41450</v>
      </c>
      <c r="T12" s="75" t="s">
        <v>529</v>
      </c>
      <c r="U12" s="75"/>
      <c r="V12" s="75"/>
      <c r="Y12" s="77">
        <v>575</v>
      </c>
      <c r="Z12" s="75">
        <v>687</v>
      </c>
      <c r="AA12" s="75">
        <v>700</v>
      </c>
      <c r="AB12" s="75" t="s">
        <v>503</v>
      </c>
      <c r="AC12" s="73" t="s">
        <v>1810</v>
      </c>
      <c r="AD12" s="73" t="s">
        <v>1832</v>
      </c>
      <c r="AE12" s="73" t="s">
        <v>1832</v>
      </c>
      <c r="AF12" s="78" t="s">
        <v>1833</v>
      </c>
      <c r="AG12" s="73" t="s">
        <v>1834</v>
      </c>
      <c r="AH12" s="76">
        <v>106</v>
      </c>
      <c r="AI12" s="76">
        <v>684</v>
      </c>
      <c r="AJ12" s="76"/>
      <c r="AK12" s="76"/>
      <c r="AL12" s="76"/>
    </row>
    <row r="13" spans="1:40" s="74" customFormat="1" ht="12" x14ac:dyDescent="0.2">
      <c r="A13" s="72">
        <v>10</v>
      </c>
      <c r="B13" s="73" t="s">
        <v>1835</v>
      </c>
      <c r="E13" s="75">
        <v>1951</v>
      </c>
      <c r="F13" s="75"/>
      <c r="G13" s="73" t="s">
        <v>710</v>
      </c>
      <c r="I13" s="73" t="s">
        <v>1787</v>
      </c>
      <c r="J13" s="75" t="s">
        <v>1788</v>
      </c>
      <c r="K13" s="75" t="s">
        <v>558</v>
      </c>
      <c r="L13" s="75"/>
      <c r="M13" s="75"/>
      <c r="N13" s="75"/>
      <c r="O13" s="76">
        <v>17</v>
      </c>
      <c r="P13" s="76">
        <v>161</v>
      </c>
      <c r="Q13" s="76">
        <v>65</v>
      </c>
      <c r="R13" s="76">
        <v>90</v>
      </c>
      <c r="S13" s="77">
        <v>20</v>
      </c>
      <c r="T13" s="75" t="s">
        <v>495</v>
      </c>
      <c r="U13" s="75"/>
      <c r="V13" s="75"/>
      <c r="W13" s="74" t="s">
        <v>1088</v>
      </c>
      <c r="Y13" s="77"/>
      <c r="Z13" s="83" t="s">
        <v>1298</v>
      </c>
      <c r="AA13" s="75"/>
      <c r="AB13" s="83" t="s">
        <v>1298</v>
      </c>
      <c r="AC13" s="73" t="s">
        <v>1836</v>
      </c>
      <c r="AD13" s="73" t="s">
        <v>1837</v>
      </c>
      <c r="AE13" s="73" t="s">
        <v>1837</v>
      </c>
      <c r="AF13" s="78" t="s">
        <v>1838</v>
      </c>
      <c r="AG13" s="75"/>
      <c r="AH13" s="76"/>
      <c r="AI13" s="76"/>
      <c r="AJ13" s="76"/>
      <c r="AK13" s="76"/>
      <c r="AL13" s="76"/>
    </row>
    <row r="14" spans="1:40" s="74" customFormat="1" ht="12" x14ac:dyDescent="0.2">
      <c r="A14" s="72">
        <v>11</v>
      </c>
      <c r="B14" s="73" t="s">
        <v>1839</v>
      </c>
      <c r="E14" s="75">
        <v>1953</v>
      </c>
      <c r="F14" s="75"/>
      <c r="G14" s="73" t="s">
        <v>1840</v>
      </c>
      <c r="I14" s="73" t="s">
        <v>1800</v>
      </c>
      <c r="J14" s="75" t="s">
        <v>1788</v>
      </c>
      <c r="K14" s="75" t="s">
        <v>558</v>
      </c>
      <c r="L14" s="75"/>
      <c r="M14" s="75" t="s">
        <v>559</v>
      </c>
      <c r="N14" s="75" t="s">
        <v>495</v>
      </c>
      <c r="O14" s="76">
        <v>13</v>
      </c>
      <c r="P14" s="76">
        <v>970</v>
      </c>
      <c r="Q14" s="76">
        <v>106</v>
      </c>
      <c r="R14" s="76">
        <v>23450</v>
      </c>
      <c r="S14" s="77">
        <v>11290</v>
      </c>
      <c r="T14" s="75" t="s">
        <v>529</v>
      </c>
      <c r="U14" s="75"/>
      <c r="V14" s="75"/>
      <c r="Y14" s="77">
        <v>220</v>
      </c>
      <c r="Z14" s="75">
        <v>830</v>
      </c>
      <c r="AA14" s="75">
        <v>3020</v>
      </c>
      <c r="AB14" s="75" t="s">
        <v>496</v>
      </c>
      <c r="AC14" s="73" t="s">
        <v>1810</v>
      </c>
      <c r="AD14" s="73" t="s">
        <v>1832</v>
      </c>
      <c r="AE14" s="73" t="s">
        <v>1832</v>
      </c>
      <c r="AF14" s="79" t="s">
        <v>1841</v>
      </c>
      <c r="AG14" s="75"/>
      <c r="AH14" s="76"/>
      <c r="AI14" s="76"/>
      <c r="AJ14" s="76"/>
      <c r="AK14" s="76"/>
      <c r="AL14" s="76"/>
    </row>
    <row r="15" spans="1:40" s="74" customFormat="1" ht="12" x14ac:dyDescent="0.2">
      <c r="A15" s="72">
        <v>12</v>
      </c>
      <c r="B15" s="73" t="s">
        <v>1842</v>
      </c>
      <c r="C15" s="74" t="s">
        <v>1843</v>
      </c>
      <c r="E15" s="75">
        <v>1953</v>
      </c>
      <c r="F15" s="75"/>
      <c r="G15" s="73" t="s">
        <v>1844</v>
      </c>
      <c r="I15" s="73" t="s">
        <v>1809</v>
      </c>
      <c r="J15" s="75" t="s">
        <v>1788</v>
      </c>
      <c r="K15" s="75" t="s">
        <v>493</v>
      </c>
      <c r="L15" s="75"/>
      <c r="M15" s="75" t="s">
        <v>1452</v>
      </c>
      <c r="N15" s="75" t="s">
        <v>578</v>
      </c>
      <c r="O15" s="76">
        <v>40</v>
      </c>
      <c r="P15" s="76">
        <v>195</v>
      </c>
      <c r="Q15" s="76">
        <v>77</v>
      </c>
      <c r="R15" s="76">
        <v>7420</v>
      </c>
      <c r="S15" s="77">
        <v>830</v>
      </c>
      <c r="T15" s="75" t="s">
        <v>529</v>
      </c>
      <c r="U15" s="75"/>
      <c r="V15" s="75"/>
      <c r="Y15" s="77">
        <v>736</v>
      </c>
      <c r="Z15" s="75">
        <v>2432</v>
      </c>
      <c r="AA15" s="75">
        <v>2790</v>
      </c>
      <c r="AB15" s="75" t="s">
        <v>496</v>
      </c>
      <c r="AC15" s="73" t="s">
        <v>1810</v>
      </c>
      <c r="AD15" s="73" t="s">
        <v>1832</v>
      </c>
      <c r="AE15" s="73" t="s">
        <v>1832</v>
      </c>
      <c r="AF15" s="78" t="s">
        <v>1845</v>
      </c>
      <c r="AG15" s="73"/>
      <c r="AH15" s="76"/>
      <c r="AI15" s="76"/>
      <c r="AJ15" s="76"/>
      <c r="AK15" s="76"/>
      <c r="AL15" s="76"/>
    </row>
    <row r="16" spans="1:40" s="74" customFormat="1" ht="24" x14ac:dyDescent="0.2">
      <c r="A16" s="72">
        <v>13</v>
      </c>
      <c r="B16" s="73" t="s">
        <v>1846</v>
      </c>
      <c r="C16" s="74" t="s">
        <v>1847</v>
      </c>
      <c r="E16" s="75">
        <v>1953</v>
      </c>
      <c r="F16" s="75"/>
      <c r="G16" s="73" t="s">
        <v>1848</v>
      </c>
      <c r="I16" s="73" t="s">
        <v>1809</v>
      </c>
      <c r="J16" s="75" t="s">
        <v>1788</v>
      </c>
      <c r="K16" s="75" t="s">
        <v>558</v>
      </c>
      <c r="L16" s="75"/>
      <c r="M16" s="75" t="s">
        <v>559</v>
      </c>
      <c r="N16" s="75" t="s">
        <v>511</v>
      </c>
      <c r="O16" s="76">
        <v>10</v>
      </c>
      <c r="P16" s="76">
        <v>311</v>
      </c>
      <c r="Q16" s="76">
        <v>27</v>
      </c>
      <c r="R16" s="76">
        <v>19210</v>
      </c>
      <c r="S16" s="77">
        <v>5620</v>
      </c>
      <c r="T16" s="75" t="s">
        <v>529</v>
      </c>
      <c r="U16" s="75"/>
      <c r="V16" s="75"/>
      <c r="Y16" s="77">
        <v>17</v>
      </c>
      <c r="Z16" s="75">
        <v>53</v>
      </c>
      <c r="AA16" s="75">
        <v>123</v>
      </c>
      <c r="AB16" s="75" t="s">
        <v>496</v>
      </c>
      <c r="AC16" s="73" t="s">
        <v>1810</v>
      </c>
      <c r="AD16" s="73" t="s">
        <v>1832</v>
      </c>
      <c r="AE16" s="73" t="s">
        <v>1832</v>
      </c>
      <c r="AF16" s="78" t="s">
        <v>1849</v>
      </c>
      <c r="AG16" s="75"/>
      <c r="AH16" s="76"/>
      <c r="AI16" s="76"/>
      <c r="AJ16" s="76"/>
      <c r="AK16" s="76"/>
      <c r="AL16" s="76"/>
    </row>
    <row r="17" spans="1:38" s="74" customFormat="1" ht="24.75" customHeight="1" x14ac:dyDescent="0.2">
      <c r="A17" s="72">
        <v>14</v>
      </c>
      <c r="B17" s="86" t="s">
        <v>1850</v>
      </c>
      <c r="C17" s="74" t="s">
        <v>1851</v>
      </c>
      <c r="E17" s="75">
        <v>1953</v>
      </c>
      <c r="F17" s="75"/>
      <c r="G17" s="73" t="s">
        <v>1852</v>
      </c>
      <c r="I17" s="73" t="s">
        <v>1809</v>
      </c>
      <c r="J17" s="75" t="s">
        <v>1788</v>
      </c>
      <c r="K17" s="75" t="s">
        <v>558</v>
      </c>
      <c r="L17" s="75"/>
      <c r="M17" s="75" t="s">
        <v>559</v>
      </c>
      <c r="N17" s="75" t="s">
        <v>511</v>
      </c>
      <c r="O17" s="76">
        <v>20</v>
      </c>
      <c r="P17" s="76">
        <v>805</v>
      </c>
      <c r="Q17" s="76">
        <v>292</v>
      </c>
      <c r="R17" s="76">
        <v>71120</v>
      </c>
      <c r="S17" s="77">
        <v>6290</v>
      </c>
      <c r="T17" s="75" t="s">
        <v>529</v>
      </c>
      <c r="U17" s="75"/>
      <c r="V17" s="75"/>
      <c r="Y17" s="77">
        <v>23</v>
      </c>
      <c r="Z17" s="75">
        <v>62</v>
      </c>
      <c r="AA17" s="75">
        <v>204</v>
      </c>
      <c r="AB17" s="75" t="s">
        <v>496</v>
      </c>
      <c r="AC17" s="73" t="s">
        <v>1810</v>
      </c>
      <c r="AD17" s="73" t="s">
        <v>1832</v>
      </c>
      <c r="AE17" s="73" t="s">
        <v>1832</v>
      </c>
      <c r="AF17" s="78" t="s">
        <v>1853</v>
      </c>
      <c r="AG17" s="75"/>
      <c r="AH17" s="76"/>
      <c r="AI17" s="76"/>
      <c r="AJ17" s="76"/>
      <c r="AK17" s="76"/>
      <c r="AL17" s="76"/>
    </row>
    <row r="18" spans="1:38" s="74" customFormat="1" ht="24" x14ac:dyDescent="0.2">
      <c r="A18" s="72">
        <v>15</v>
      </c>
      <c r="B18" s="73" t="s">
        <v>1854</v>
      </c>
      <c r="E18" s="75">
        <v>1953</v>
      </c>
      <c r="F18" s="75"/>
      <c r="G18" s="73" t="s">
        <v>1855</v>
      </c>
      <c r="I18" s="73" t="s">
        <v>1809</v>
      </c>
      <c r="J18" s="75" t="s">
        <v>1788</v>
      </c>
      <c r="K18" s="75" t="s">
        <v>558</v>
      </c>
      <c r="L18" s="75"/>
      <c r="M18" s="75" t="s">
        <v>559</v>
      </c>
      <c r="N18" s="75" t="s">
        <v>511</v>
      </c>
      <c r="O18" s="76">
        <v>10</v>
      </c>
      <c r="P18" s="76">
        <v>1262</v>
      </c>
      <c r="Q18" s="76">
        <v>192</v>
      </c>
      <c r="R18" s="76">
        <v>26420</v>
      </c>
      <c r="S18" s="77">
        <v>4090</v>
      </c>
      <c r="T18" s="75" t="s">
        <v>529</v>
      </c>
      <c r="U18" s="75"/>
      <c r="V18" s="75"/>
      <c r="Y18" s="77">
        <v>52</v>
      </c>
      <c r="Z18" s="83" t="s">
        <v>1298</v>
      </c>
      <c r="AA18" s="83" t="s">
        <v>1298</v>
      </c>
      <c r="AB18" s="75" t="s">
        <v>1856</v>
      </c>
      <c r="AC18" s="73" t="s">
        <v>1810</v>
      </c>
      <c r="AD18" s="73" t="s">
        <v>1832</v>
      </c>
      <c r="AE18" s="73" t="s">
        <v>1832</v>
      </c>
      <c r="AF18" s="78" t="s">
        <v>1857</v>
      </c>
      <c r="AG18" s="73" t="s">
        <v>1858</v>
      </c>
      <c r="AH18" s="76">
        <v>130</v>
      </c>
      <c r="AI18" s="76">
        <v>579</v>
      </c>
      <c r="AJ18" s="76"/>
      <c r="AK18" s="76"/>
      <c r="AL18" s="76"/>
    </row>
    <row r="19" spans="1:38" s="74" customFormat="1" ht="12" x14ac:dyDescent="0.2">
      <c r="A19" s="72">
        <v>16</v>
      </c>
      <c r="B19" s="73" t="s">
        <v>1859</v>
      </c>
      <c r="E19" s="75">
        <v>1955</v>
      </c>
      <c r="F19" s="75"/>
      <c r="G19" s="73" t="s">
        <v>1860</v>
      </c>
      <c r="I19" s="73" t="s">
        <v>1800</v>
      </c>
      <c r="J19" s="75" t="s">
        <v>1788</v>
      </c>
      <c r="K19" s="75" t="s">
        <v>493</v>
      </c>
      <c r="L19" s="75"/>
      <c r="M19" s="75" t="s">
        <v>1452</v>
      </c>
      <c r="N19" s="75" t="s">
        <v>578</v>
      </c>
      <c r="O19" s="76">
        <v>33</v>
      </c>
      <c r="P19" s="76">
        <v>177</v>
      </c>
      <c r="Q19" s="76">
        <v>61</v>
      </c>
      <c r="R19" s="76">
        <v>12330</v>
      </c>
      <c r="S19" s="77">
        <v>1480</v>
      </c>
      <c r="T19" s="75" t="s">
        <v>529</v>
      </c>
      <c r="U19" s="75"/>
      <c r="V19" s="75"/>
      <c r="Y19" s="77">
        <v>8986</v>
      </c>
      <c r="Z19" s="75">
        <v>8500</v>
      </c>
      <c r="AA19" s="75">
        <v>10500</v>
      </c>
      <c r="AB19" s="75" t="s">
        <v>496</v>
      </c>
      <c r="AC19" s="73" t="s">
        <v>1810</v>
      </c>
      <c r="AD19" s="73" t="s">
        <v>1832</v>
      </c>
      <c r="AE19" s="73" t="s">
        <v>1832</v>
      </c>
      <c r="AF19" s="79" t="s">
        <v>1861</v>
      </c>
      <c r="AG19" s="73" t="s">
        <v>1862</v>
      </c>
      <c r="AH19" s="76">
        <v>84</v>
      </c>
      <c r="AI19" s="76">
        <v>492</v>
      </c>
      <c r="AJ19" s="76"/>
      <c r="AK19" s="76"/>
      <c r="AL19" s="76"/>
    </row>
    <row r="20" spans="1:38" s="74" customFormat="1" ht="12" x14ac:dyDescent="0.2">
      <c r="A20" s="72">
        <v>17</v>
      </c>
      <c r="B20" s="73" t="s">
        <v>1863</v>
      </c>
      <c r="E20" s="75">
        <v>1956</v>
      </c>
      <c r="F20" s="75"/>
      <c r="G20" s="73" t="s">
        <v>1864</v>
      </c>
      <c r="I20" s="73" t="s">
        <v>1865</v>
      </c>
      <c r="J20" s="75" t="s">
        <v>1788</v>
      </c>
      <c r="K20" s="75" t="s">
        <v>509</v>
      </c>
      <c r="L20" s="75"/>
      <c r="M20" s="75" t="s">
        <v>559</v>
      </c>
      <c r="N20" s="75" t="s">
        <v>578</v>
      </c>
      <c r="O20" s="76">
        <v>16</v>
      </c>
      <c r="P20" s="76">
        <v>59</v>
      </c>
      <c r="Q20" s="76">
        <v>30</v>
      </c>
      <c r="R20" s="76">
        <v>280</v>
      </c>
      <c r="S20" s="77">
        <v>40</v>
      </c>
      <c r="T20" s="75" t="s">
        <v>495</v>
      </c>
      <c r="U20" s="75"/>
      <c r="V20" s="75"/>
      <c r="Y20" s="77">
        <v>20</v>
      </c>
      <c r="Z20" s="75">
        <v>26</v>
      </c>
      <c r="AA20" s="75"/>
      <c r="AB20" s="75" t="s">
        <v>496</v>
      </c>
      <c r="AC20" s="73" t="s">
        <v>1866</v>
      </c>
      <c r="AD20" s="73" t="s">
        <v>1867</v>
      </c>
      <c r="AE20" s="73" t="s">
        <v>1868</v>
      </c>
      <c r="AF20" s="79" t="s">
        <v>1869</v>
      </c>
      <c r="AG20" s="75"/>
      <c r="AH20" s="76"/>
      <c r="AI20" s="76"/>
      <c r="AJ20" s="76"/>
      <c r="AK20" s="76"/>
      <c r="AL20" s="76"/>
    </row>
    <row r="21" spans="1:38" s="74" customFormat="1" ht="12" x14ac:dyDescent="0.2">
      <c r="A21" s="72">
        <v>18</v>
      </c>
      <c r="B21" s="73" t="s">
        <v>1870</v>
      </c>
      <c r="E21" s="75">
        <v>1956</v>
      </c>
      <c r="F21" s="75"/>
      <c r="G21" s="73" t="s">
        <v>1276</v>
      </c>
      <c r="I21" s="73" t="s">
        <v>1809</v>
      </c>
      <c r="J21" s="75" t="s">
        <v>1788</v>
      </c>
      <c r="K21" s="75" t="s">
        <v>509</v>
      </c>
      <c r="L21" s="75"/>
      <c r="M21" s="75" t="s">
        <v>559</v>
      </c>
      <c r="N21" s="75" t="s">
        <v>511</v>
      </c>
      <c r="O21" s="76">
        <v>19</v>
      </c>
      <c r="P21" s="76">
        <v>305</v>
      </c>
      <c r="Q21" s="76">
        <v>160</v>
      </c>
      <c r="R21" s="76">
        <v>725490</v>
      </c>
      <c r="S21" s="77">
        <v>40690</v>
      </c>
      <c r="T21" s="75" t="s">
        <v>529</v>
      </c>
      <c r="U21" s="75"/>
      <c r="V21" s="75"/>
      <c r="Y21" s="77">
        <v>100</v>
      </c>
      <c r="Z21" s="75">
        <v>92</v>
      </c>
      <c r="AA21" s="75">
        <v>64</v>
      </c>
      <c r="AB21" s="75" t="s">
        <v>503</v>
      </c>
      <c r="AC21" s="73" t="s">
        <v>1810</v>
      </c>
      <c r="AD21" s="73" t="s">
        <v>1832</v>
      </c>
      <c r="AE21" s="73" t="s">
        <v>1832</v>
      </c>
      <c r="AF21" s="79" t="s">
        <v>1871</v>
      </c>
      <c r="AG21" s="73" t="s">
        <v>1872</v>
      </c>
      <c r="AH21" s="76">
        <v>33</v>
      </c>
      <c r="AI21" s="76">
        <v>84</v>
      </c>
      <c r="AJ21" s="76"/>
      <c r="AK21" s="76"/>
      <c r="AL21" s="76"/>
    </row>
    <row r="22" spans="1:38" s="74" customFormat="1" ht="24" x14ac:dyDescent="0.2">
      <c r="A22" s="72">
        <v>19</v>
      </c>
      <c r="B22" s="73" t="s">
        <v>1873</v>
      </c>
      <c r="C22" s="74" t="s">
        <v>1874</v>
      </c>
      <c r="E22" s="75">
        <v>1956</v>
      </c>
      <c r="F22" s="75"/>
      <c r="G22" s="73" t="s">
        <v>1276</v>
      </c>
      <c r="I22" s="73" t="s">
        <v>1809</v>
      </c>
      <c r="J22" s="75" t="s">
        <v>1788</v>
      </c>
      <c r="K22" s="75" t="s">
        <v>509</v>
      </c>
      <c r="L22" s="75"/>
      <c r="M22" s="75" t="s">
        <v>559</v>
      </c>
      <c r="N22" s="75" t="s">
        <v>511</v>
      </c>
      <c r="O22" s="76">
        <v>15</v>
      </c>
      <c r="P22" s="76">
        <v>274</v>
      </c>
      <c r="Q22" s="76">
        <v>93</v>
      </c>
      <c r="R22" s="76">
        <v>41920</v>
      </c>
      <c r="S22" s="77">
        <v>6290</v>
      </c>
      <c r="T22" s="75" t="s">
        <v>529</v>
      </c>
      <c r="U22" s="75"/>
      <c r="V22" s="75"/>
      <c r="Y22" s="77">
        <v>237</v>
      </c>
      <c r="Z22" s="75">
        <v>195</v>
      </c>
      <c r="AA22" s="75">
        <v>185</v>
      </c>
      <c r="AB22" s="75" t="s">
        <v>496</v>
      </c>
      <c r="AC22" s="73" t="s">
        <v>1810</v>
      </c>
      <c r="AD22" s="73" t="s">
        <v>1832</v>
      </c>
      <c r="AE22" s="73" t="s">
        <v>1832</v>
      </c>
      <c r="AF22" s="79" t="s">
        <v>1875</v>
      </c>
      <c r="AG22" s="75"/>
      <c r="AH22" s="76"/>
      <c r="AI22" s="76"/>
      <c r="AJ22" s="76"/>
      <c r="AK22" s="76"/>
      <c r="AL22" s="76"/>
    </row>
    <row r="23" spans="1:38" s="74" customFormat="1" ht="12" x14ac:dyDescent="0.2">
      <c r="A23" s="72">
        <v>20</v>
      </c>
      <c r="B23" s="73" t="s">
        <v>1876</v>
      </c>
      <c r="C23" s="74" t="s">
        <v>1877</v>
      </c>
      <c r="E23" s="75">
        <v>1956</v>
      </c>
      <c r="F23" s="75"/>
      <c r="G23" s="73" t="s">
        <v>1831</v>
      </c>
      <c r="I23" s="73" t="s">
        <v>1809</v>
      </c>
      <c r="J23" s="75" t="s">
        <v>1788</v>
      </c>
      <c r="K23" s="75" t="s">
        <v>558</v>
      </c>
      <c r="L23" s="75"/>
      <c r="M23" s="75" t="s">
        <v>559</v>
      </c>
      <c r="N23" s="75" t="s">
        <v>511</v>
      </c>
      <c r="O23" s="76">
        <v>24</v>
      </c>
      <c r="P23" s="76">
        <v>549</v>
      </c>
      <c r="Q23" s="76">
        <v>125</v>
      </c>
      <c r="R23" s="76">
        <v>8860</v>
      </c>
      <c r="S23" s="77">
        <v>2410</v>
      </c>
      <c r="T23" s="75" t="s">
        <v>529</v>
      </c>
      <c r="U23" s="75"/>
      <c r="V23" s="75"/>
      <c r="Y23" s="77">
        <v>2112</v>
      </c>
      <c r="Z23" s="75">
        <v>3115</v>
      </c>
      <c r="AA23" s="75">
        <v>3260</v>
      </c>
      <c r="AB23" s="75" t="s">
        <v>496</v>
      </c>
      <c r="AC23" s="73" t="s">
        <v>1810</v>
      </c>
      <c r="AD23" s="73" t="s">
        <v>1832</v>
      </c>
      <c r="AE23" s="73" t="s">
        <v>1832</v>
      </c>
      <c r="AF23" s="79" t="s">
        <v>1878</v>
      </c>
      <c r="AG23" s="73" t="s">
        <v>1879</v>
      </c>
      <c r="AH23" s="76">
        <v>46</v>
      </c>
      <c r="AI23" s="76">
        <v>258</v>
      </c>
      <c r="AJ23" s="76"/>
      <c r="AK23" s="76"/>
      <c r="AL23" s="76"/>
    </row>
    <row r="24" spans="1:38" s="74" customFormat="1" ht="25.5" customHeight="1" x14ac:dyDescent="0.2">
      <c r="A24" s="72">
        <v>21</v>
      </c>
      <c r="B24" s="73" t="s">
        <v>1880</v>
      </c>
      <c r="C24" s="74" t="s">
        <v>1881</v>
      </c>
      <c r="E24" s="75">
        <v>1957</v>
      </c>
      <c r="F24" s="75"/>
      <c r="G24" s="73" t="s">
        <v>1882</v>
      </c>
      <c r="I24" s="73" t="s">
        <v>1809</v>
      </c>
      <c r="J24" s="75" t="s">
        <v>1788</v>
      </c>
      <c r="K24" s="75" t="s">
        <v>558</v>
      </c>
      <c r="L24" s="75"/>
      <c r="M24" s="75" t="s">
        <v>559</v>
      </c>
      <c r="N24" s="75" t="s">
        <v>511</v>
      </c>
      <c r="O24" s="76">
        <v>17</v>
      </c>
      <c r="P24" s="76">
        <v>170</v>
      </c>
      <c r="Q24" s="76">
        <v>68</v>
      </c>
      <c r="R24" s="76">
        <v>24780</v>
      </c>
      <c r="S24" s="77">
        <v>3410</v>
      </c>
      <c r="T24" s="75" t="s">
        <v>529</v>
      </c>
      <c r="U24" s="75"/>
      <c r="V24" s="75"/>
      <c r="Y24" s="77">
        <v>30</v>
      </c>
      <c r="Z24" s="75">
        <v>28</v>
      </c>
      <c r="AA24" s="75">
        <v>19</v>
      </c>
      <c r="AB24" s="75" t="s">
        <v>496</v>
      </c>
      <c r="AC24" s="73" t="s">
        <v>1810</v>
      </c>
      <c r="AD24" s="73" t="s">
        <v>1832</v>
      </c>
      <c r="AE24" s="73" t="s">
        <v>1832</v>
      </c>
      <c r="AF24" s="78" t="s">
        <v>1883</v>
      </c>
      <c r="AG24" s="75"/>
      <c r="AH24" s="76"/>
      <c r="AI24" s="76"/>
      <c r="AJ24" s="76"/>
      <c r="AK24" s="76"/>
      <c r="AL24" s="76"/>
    </row>
    <row r="25" spans="1:38" s="74" customFormat="1" ht="12" x14ac:dyDescent="0.2">
      <c r="A25" s="72">
        <v>22</v>
      </c>
      <c r="B25" s="73" t="s">
        <v>1884</v>
      </c>
      <c r="E25" s="75">
        <v>1958</v>
      </c>
      <c r="F25" s="75"/>
      <c r="G25" s="73" t="s">
        <v>1885</v>
      </c>
      <c r="I25" s="73" t="s">
        <v>1787</v>
      </c>
      <c r="J25" s="75" t="s">
        <v>1788</v>
      </c>
      <c r="K25" s="75" t="s">
        <v>558</v>
      </c>
      <c r="L25" s="75"/>
      <c r="M25" s="75" t="s">
        <v>770</v>
      </c>
      <c r="N25" s="75" t="s">
        <v>578</v>
      </c>
      <c r="O25" s="76">
        <v>36</v>
      </c>
      <c r="P25" s="76">
        <v>198</v>
      </c>
      <c r="Q25" s="76">
        <v>193</v>
      </c>
      <c r="R25" s="76">
        <v>545</v>
      </c>
      <c r="S25" s="77">
        <v>63</v>
      </c>
      <c r="T25" s="75" t="s">
        <v>495</v>
      </c>
      <c r="U25" s="75"/>
      <c r="V25" s="75"/>
      <c r="Y25" s="77">
        <v>8</v>
      </c>
      <c r="Z25" s="75">
        <v>18</v>
      </c>
      <c r="AA25" s="75"/>
      <c r="AB25" s="75" t="s">
        <v>496</v>
      </c>
      <c r="AC25" s="73" t="s">
        <v>1789</v>
      </c>
      <c r="AD25" s="73" t="s">
        <v>1886</v>
      </c>
      <c r="AE25" s="73" t="s">
        <v>1887</v>
      </c>
      <c r="AF25" s="79" t="s">
        <v>1890</v>
      </c>
      <c r="AG25" s="75"/>
      <c r="AH25" s="76"/>
      <c r="AI25" s="76"/>
      <c r="AJ25" s="76"/>
      <c r="AK25" s="76"/>
      <c r="AL25" s="76"/>
    </row>
    <row r="26" spans="1:38" s="74" customFormat="1" ht="12" x14ac:dyDescent="0.2">
      <c r="A26" s="72">
        <v>23</v>
      </c>
      <c r="B26" s="73" t="s">
        <v>1891</v>
      </c>
      <c r="E26" s="75">
        <v>1960</v>
      </c>
      <c r="F26" s="75"/>
      <c r="G26" s="73" t="s">
        <v>1844</v>
      </c>
      <c r="I26" s="73" t="s">
        <v>1809</v>
      </c>
      <c r="J26" s="75" t="s">
        <v>1788</v>
      </c>
      <c r="K26" s="75" t="s">
        <v>493</v>
      </c>
      <c r="L26" s="75"/>
      <c r="M26" s="75" t="s">
        <v>1452</v>
      </c>
      <c r="N26" s="75" t="s">
        <v>578</v>
      </c>
      <c r="O26" s="76">
        <v>40</v>
      </c>
      <c r="P26" s="76">
        <v>110</v>
      </c>
      <c r="Q26" s="76">
        <v>37</v>
      </c>
      <c r="R26" s="76">
        <v>1880</v>
      </c>
      <c r="S26" s="77">
        <v>210</v>
      </c>
      <c r="T26" s="75" t="s">
        <v>529</v>
      </c>
      <c r="U26" s="75"/>
      <c r="V26" s="75"/>
      <c r="Y26" s="77">
        <v>1227</v>
      </c>
      <c r="Z26" s="75">
        <v>2405</v>
      </c>
      <c r="AA26" s="75">
        <v>2085</v>
      </c>
      <c r="AB26" s="75" t="s">
        <v>503</v>
      </c>
      <c r="AC26" s="73" t="s">
        <v>1810</v>
      </c>
      <c r="AD26" s="73" t="s">
        <v>1832</v>
      </c>
      <c r="AE26" s="73" t="s">
        <v>1832</v>
      </c>
      <c r="AF26" s="79" t="s">
        <v>1892</v>
      </c>
      <c r="AG26" s="73" t="s">
        <v>1893</v>
      </c>
      <c r="AH26" s="76">
        <v>87</v>
      </c>
      <c r="AI26" s="76">
        <v>440</v>
      </c>
      <c r="AJ26" s="76"/>
      <c r="AK26" s="76"/>
      <c r="AL26" s="76"/>
    </row>
    <row r="27" spans="1:38" s="74" customFormat="1" ht="12" x14ac:dyDescent="0.2">
      <c r="A27" s="72">
        <v>24</v>
      </c>
      <c r="B27" s="73" t="s">
        <v>1894</v>
      </c>
      <c r="E27" s="75">
        <v>1960</v>
      </c>
      <c r="F27" s="75"/>
      <c r="G27" s="73" t="s">
        <v>1895</v>
      </c>
      <c r="I27" s="73" t="s">
        <v>1896</v>
      </c>
      <c r="J27" s="75" t="s">
        <v>1788</v>
      </c>
      <c r="K27" s="75" t="s">
        <v>558</v>
      </c>
      <c r="L27" s="75"/>
      <c r="M27" s="75" t="s">
        <v>559</v>
      </c>
      <c r="N27" s="75" t="s">
        <v>495</v>
      </c>
      <c r="O27" s="76">
        <v>10</v>
      </c>
      <c r="P27" s="76">
        <v>270</v>
      </c>
      <c r="Q27" s="76"/>
      <c r="R27" s="76">
        <v>5455</v>
      </c>
      <c r="S27" s="77">
        <v>2709</v>
      </c>
      <c r="T27" s="75" t="s">
        <v>495</v>
      </c>
      <c r="U27" s="75"/>
      <c r="V27" s="75"/>
      <c r="Y27" s="77">
        <v>19</v>
      </c>
      <c r="Z27" s="75">
        <v>16</v>
      </c>
      <c r="AA27" s="75"/>
      <c r="AB27" s="75" t="s">
        <v>496</v>
      </c>
      <c r="AC27" s="73" t="s">
        <v>1897</v>
      </c>
      <c r="AD27" s="73" t="s">
        <v>1898</v>
      </c>
      <c r="AE27" s="73" t="s">
        <v>1897</v>
      </c>
      <c r="AF27" s="79"/>
      <c r="AG27" s="73"/>
      <c r="AH27" s="76"/>
      <c r="AI27" s="76"/>
      <c r="AJ27" s="76"/>
      <c r="AK27" s="76"/>
      <c r="AL27" s="76"/>
    </row>
    <row r="28" spans="1:38" s="74" customFormat="1" ht="12" x14ac:dyDescent="0.2">
      <c r="A28" s="72">
        <v>25</v>
      </c>
      <c r="B28" s="73" t="s">
        <v>1899</v>
      </c>
      <c r="E28" s="75">
        <v>1961</v>
      </c>
      <c r="F28" s="75"/>
      <c r="G28" s="73" t="s">
        <v>1900</v>
      </c>
      <c r="I28" s="73" t="s">
        <v>1809</v>
      </c>
      <c r="J28" s="75" t="s">
        <v>1788</v>
      </c>
      <c r="K28" s="75" t="s">
        <v>509</v>
      </c>
      <c r="L28" s="75"/>
      <c r="M28" s="75"/>
      <c r="N28" s="75"/>
      <c r="O28" s="76">
        <v>15</v>
      </c>
      <c r="P28" s="76">
        <v>80</v>
      </c>
      <c r="Q28" s="76">
        <v>30</v>
      </c>
      <c r="R28" s="76">
        <v>112</v>
      </c>
      <c r="S28" s="77">
        <v>20</v>
      </c>
      <c r="T28" s="75" t="s">
        <v>495</v>
      </c>
      <c r="U28" s="75"/>
      <c r="V28" s="75"/>
      <c r="Y28" s="77">
        <v>1</v>
      </c>
      <c r="Z28" s="75">
        <v>6</v>
      </c>
      <c r="AA28" s="75"/>
      <c r="AB28" s="75" t="s">
        <v>496</v>
      </c>
      <c r="AC28" s="73" t="s">
        <v>1901</v>
      </c>
      <c r="AD28" s="73" t="s">
        <v>1902</v>
      </c>
      <c r="AF28" s="79"/>
      <c r="AG28" s="75"/>
      <c r="AH28" s="76"/>
      <c r="AI28" s="76"/>
      <c r="AJ28" s="76"/>
      <c r="AK28" s="76"/>
      <c r="AL28" s="76"/>
    </row>
    <row r="29" spans="1:38" s="74" customFormat="1" ht="14.25" customHeight="1" x14ac:dyDescent="0.2">
      <c r="A29" s="72">
        <v>26</v>
      </c>
      <c r="B29" s="73" t="s">
        <v>1903</v>
      </c>
      <c r="E29" s="75">
        <v>1962</v>
      </c>
      <c r="F29" s="75"/>
      <c r="G29" s="73" t="s">
        <v>1831</v>
      </c>
      <c r="I29" s="73" t="s">
        <v>1787</v>
      </c>
      <c r="J29" s="75" t="s">
        <v>1788</v>
      </c>
      <c r="K29" s="75" t="s">
        <v>493</v>
      </c>
      <c r="L29" s="75"/>
      <c r="M29" s="75" t="s">
        <v>1452</v>
      </c>
      <c r="N29" s="75" t="s">
        <v>578</v>
      </c>
      <c r="O29" s="76">
        <v>49</v>
      </c>
      <c r="P29" s="76">
        <v>282</v>
      </c>
      <c r="Q29" s="76">
        <v>92</v>
      </c>
      <c r="R29" s="76">
        <v>25640</v>
      </c>
      <c r="S29" s="77">
        <v>2190</v>
      </c>
      <c r="T29" s="75" t="s">
        <v>529</v>
      </c>
      <c r="U29" s="75"/>
      <c r="V29" s="75"/>
      <c r="Y29" s="77">
        <v>2713</v>
      </c>
      <c r="Z29" s="75">
        <v>3594</v>
      </c>
      <c r="AA29" s="75">
        <v>3400</v>
      </c>
      <c r="AB29" s="75" t="s">
        <v>496</v>
      </c>
      <c r="AC29" s="73" t="s">
        <v>1810</v>
      </c>
      <c r="AD29" s="73" t="s">
        <v>1832</v>
      </c>
      <c r="AE29" s="73" t="s">
        <v>1832</v>
      </c>
      <c r="AF29" s="78" t="s">
        <v>1904</v>
      </c>
      <c r="AG29" s="73" t="s">
        <v>1905</v>
      </c>
      <c r="AH29" s="76">
        <v>50</v>
      </c>
      <c r="AI29" s="76">
        <v>237</v>
      </c>
      <c r="AJ29" s="76"/>
      <c r="AK29" s="76"/>
      <c r="AL29" s="76"/>
    </row>
    <row r="30" spans="1:38" s="74" customFormat="1" ht="12" x14ac:dyDescent="0.2">
      <c r="A30" s="72">
        <v>27</v>
      </c>
      <c r="B30" s="73" t="s">
        <v>1906</v>
      </c>
      <c r="E30" s="75">
        <v>1962</v>
      </c>
      <c r="F30" s="75"/>
      <c r="G30" s="73" t="s">
        <v>1907</v>
      </c>
      <c r="I30" s="73" t="s">
        <v>1896</v>
      </c>
      <c r="J30" s="75" t="s">
        <v>1788</v>
      </c>
      <c r="K30" s="75" t="s">
        <v>509</v>
      </c>
      <c r="L30" s="75"/>
      <c r="M30" s="75" t="s">
        <v>525</v>
      </c>
      <c r="N30" s="75" t="s">
        <v>495</v>
      </c>
      <c r="O30" s="76">
        <v>17</v>
      </c>
      <c r="P30" s="76">
        <v>360</v>
      </c>
      <c r="Q30" s="76">
        <v>110</v>
      </c>
      <c r="R30" s="76">
        <v>4230</v>
      </c>
      <c r="S30" s="77">
        <v>1420</v>
      </c>
      <c r="T30" s="75" t="s">
        <v>495</v>
      </c>
      <c r="U30" s="75"/>
      <c r="V30" s="75"/>
      <c r="Y30" s="77">
        <v>16</v>
      </c>
      <c r="Z30" s="75">
        <v>24</v>
      </c>
      <c r="AA30" s="75"/>
      <c r="AB30" s="75" t="s">
        <v>496</v>
      </c>
      <c r="AC30" s="73" t="s">
        <v>1908</v>
      </c>
      <c r="AD30" s="73" t="s">
        <v>1909</v>
      </c>
      <c r="AE30" s="73" t="s">
        <v>1897</v>
      </c>
      <c r="AF30" s="78" t="s">
        <v>1910</v>
      </c>
      <c r="AG30" s="75"/>
      <c r="AH30" s="76"/>
      <c r="AI30" s="76"/>
      <c r="AJ30" s="76"/>
      <c r="AK30" s="76"/>
      <c r="AL30" s="76"/>
    </row>
    <row r="31" spans="1:38" s="74" customFormat="1" ht="12" x14ac:dyDescent="0.2">
      <c r="A31" s="72">
        <v>28</v>
      </c>
      <c r="B31" s="73" t="s">
        <v>1911</v>
      </c>
      <c r="E31" s="75">
        <v>1962</v>
      </c>
      <c r="F31" s="75"/>
      <c r="G31" s="73" t="s">
        <v>1912</v>
      </c>
      <c r="I31" s="73" t="s">
        <v>1787</v>
      </c>
      <c r="J31" s="75" t="s">
        <v>1788</v>
      </c>
      <c r="K31" s="75" t="s">
        <v>558</v>
      </c>
      <c r="L31" s="75"/>
      <c r="M31" s="75" t="s">
        <v>770</v>
      </c>
      <c r="N31" s="75" t="s">
        <v>511</v>
      </c>
      <c r="O31" s="76">
        <v>15</v>
      </c>
      <c r="P31" s="76">
        <v>305</v>
      </c>
      <c r="Q31" s="76">
        <v>15</v>
      </c>
      <c r="R31" s="76">
        <v>1070</v>
      </c>
      <c r="S31" s="77">
        <v>235</v>
      </c>
      <c r="T31" s="75" t="s">
        <v>512</v>
      </c>
      <c r="U31" s="75" t="s">
        <v>495</v>
      </c>
      <c r="V31" s="75"/>
      <c r="Y31" s="77">
        <v>24</v>
      </c>
      <c r="Z31" s="75">
        <v>226</v>
      </c>
      <c r="AA31" s="75"/>
      <c r="AB31" s="75" t="s">
        <v>496</v>
      </c>
      <c r="AC31" s="73" t="s">
        <v>1825</v>
      </c>
      <c r="AD31" s="73" t="s">
        <v>1832</v>
      </c>
      <c r="AE31" s="73" t="s">
        <v>1913</v>
      </c>
      <c r="AF31" s="79" t="s">
        <v>1914</v>
      </c>
      <c r="AG31" s="75"/>
      <c r="AH31" s="76"/>
      <c r="AI31" s="76"/>
      <c r="AJ31" s="76"/>
      <c r="AK31" s="76"/>
      <c r="AL31" s="76"/>
    </row>
    <row r="32" spans="1:38" s="74" customFormat="1" ht="12" x14ac:dyDescent="0.2">
      <c r="A32" s="72">
        <v>29</v>
      </c>
      <c r="B32" s="73" t="s">
        <v>1915</v>
      </c>
      <c r="E32" s="75">
        <v>1962</v>
      </c>
      <c r="F32" s="75"/>
      <c r="G32" s="73" t="s">
        <v>1916</v>
      </c>
      <c r="I32" s="73" t="s">
        <v>1787</v>
      </c>
      <c r="J32" s="75" t="s">
        <v>1788</v>
      </c>
      <c r="K32" s="75" t="s">
        <v>558</v>
      </c>
      <c r="L32" s="75" t="s">
        <v>509</v>
      </c>
      <c r="M32" s="75"/>
      <c r="N32" s="75"/>
      <c r="O32" s="76">
        <v>15</v>
      </c>
      <c r="P32" s="76">
        <v>169</v>
      </c>
      <c r="Q32" s="76">
        <v>46</v>
      </c>
      <c r="R32" s="76">
        <v>277</v>
      </c>
      <c r="S32" s="77">
        <v>50</v>
      </c>
      <c r="T32" s="75" t="s">
        <v>495</v>
      </c>
      <c r="U32" s="75"/>
      <c r="V32" s="75"/>
      <c r="W32" s="74" t="s">
        <v>1088</v>
      </c>
      <c r="Y32" s="77">
        <v>1</v>
      </c>
      <c r="Z32" s="75">
        <v>11</v>
      </c>
      <c r="AA32" s="75"/>
      <c r="AB32" s="75" t="s">
        <v>496</v>
      </c>
      <c r="AC32" s="73" t="s">
        <v>1789</v>
      </c>
      <c r="AD32" s="73" t="s">
        <v>1723</v>
      </c>
      <c r="AE32" s="73" t="s">
        <v>1917</v>
      </c>
      <c r="AF32" s="79" t="s">
        <v>1918</v>
      </c>
      <c r="AG32" s="75"/>
      <c r="AH32" s="76"/>
      <c r="AI32" s="76"/>
      <c r="AJ32" s="76"/>
      <c r="AK32" s="76"/>
      <c r="AL32" s="76"/>
    </row>
    <row r="33" spans="1:38" s="74" customFormat="1" ht="12" x14ac:dyDescent="0.2">
      <c r="A33" s="72">
        <v>30</v>
      </c>
      <c r="B33" s="73" t="s">
        <v>1919</v>
      </c>
      <c r="E33" s="75">
        <v>1964</v>
      </c>
      <c r="F33" s="75"/>
      <c r="G33" s="73" t="s">
        <v>1920</v>
      </c>
      <c r="I33" s="73" t="s">
        <v>1896</v>
      </c>
      <c r="J33" s="75" t="s">
        <v>1788</v>
      </c>
      <c r="K33" s="75" t="s">
        <v>558</v>
      </c>
      <c r="L33" s="75"/>
      <c r="M33" s="75" t="s">
        <v>559</v>
      </c>
      <c r="N33" s="75" t="s">
        <v>495</v>
      </c>
      <c r="O33" s="76">
        <v>13</v>
      </c>
      <c r="P33" s="76">
        <v>211</v>
      </c>
      <c r="Q33" s="76"/>
      <c r="R33" s="76">
        <v>1364</v>
      </c>
      <c r="S33" s="77">
        <v>350</v>
      </c>
      <c r="T33" s="75" t="s">
        <v>495</v>
      </c>
      <c r="U33" s="75"/>
      <c r="V33" s="75"/>
      <c r="Y33" s="77">
        <v>16</v>
      </c>
      <c r="Z33" s="75">
        <v>21</v>
      </c>
      <c r="AA33" s="75"/>
      <c r="AB33" s="75" t="s">
        <v>496</v>
      </c>
      <c r="AC33" s="73" t="s">
        <v>1897</v>
      </c>
      <c r="AD33" s="73" t="s">
        <v>1921</v>
      </c>
      <c r="AE33" s="73" t="s">
        <v>1897</v>
      </c>
      <c r="AF33" s="79" t="s">
        <v>1922</v>
      </c>
      <c r="AG33" s="75"/>
      <c r="AH33" s="76"/>
      <c r="AI33" s="76"/>
      <c r="AJ33" s="76"/>
      <c r="AK33" s="76"/>
      <c r="AL33" s="76"/>
    </row>
    <row r="34" spans="1:38" s="74" customFormat="1" ht="24" x14ac:dyDescent="0.2">
      <c r="A34" s="72">
        <v>31</v>
      </c>
      <c r="B34" s="73" t="s">
        <v>1923</v>
      </c>
      <c r="E34" s="75">
        <v>1965</v>
      </c>
      <c r="F34" s="75"/>
      <c r="G34" s="73" t="s">
        <v>1924</v>
      </c>
      <c r="I34" s="73" t="s">
        <v>1800</v>
      </c>
      <c r="J34" s="75" t="s">
        <v>1788</v>
      </c>
      <c r="K34" s="75" t="s">
        <v>558</v>
      </c>
      <c r="L34" s="75"/>
      <c r="M34" s="75" t="s">
        <v>1925</v>
      </c>
      <c r="N34" s="75" t="s">
        <v>511</v>
      </c>
      <c r="O34" s="76">
        <v>17</v>
      </c>
      <c r="P34" s="76">
        <v>482</v>
      </c>
      <c r="Q34" s="76">
        <v>113</v>
      </c>
      <c r="R34" s="76">
        <v>511390</v>
      </c>
      <c r="S34" s="77">
        <v>64590</v>
      </c>
      <c r="T34" s="75" t="s">
        <v>529</v>
      </c>
      <c r="U34" s="75"/>
      <c r="V34" s="75"/>
      <c r="Y34" s="77">
        <v>259</v>
      </c>
      <c r="Z34" s="75">
        <v>43</v>
      </c>
      <c r="AA34" s="75"/>
      <c r="AB34" s="75" t="s">
        <v>1474</v>
      </c>
      <c r="AC34" s="73" t="s">
        <v>1810</v>
      </c>
      <c r="AD34" s="73" t="s">
        <v>1832</v>
      </c>
      <c r="AE34" s="73" t="s">
        <v>1832</v>
      </c>
      <c r="AF34" s="79" t="s">
        <v>1926</v>
      </c>
      <c r="AG34" s="73" t="s">
        <v>1927</v>
      </c>
      <c r="AH34" s="76">
        <v>2</v>
      </c>
      <c r="AI34" s="76">
        <v>8</v>
      </c>
      <c r="AJ34" s="76"/>
      <c r="AK34" s="76"/>
      <c r="AL34" s="76"/>
    </row>
    <row r="35" spans="1:38" s="74" customFormat="1" ht="12" x14ac:dyDescent="0.2">
      <c r="A35" s="72">
        <v>32</v>
      </c>
      <c r="B35" s="73" t="s">
        <v>1928</v>
      </c>
      <c r="E35" s="75">
        <v>1965</v>
      </c>
      <c r="F35" s="75"/>
      <c r="G35" s="73" t="s">
        <v>1929</v>
      </c>
      <c r="I35" s="73" t="s">
        <v>1787</v>
      </c>
      <c r="J35" s="75" t="s">
        <v>1788</v>
      </c>
      <c r="K35" s="75" t="s">
        <v>509</v>
      </c>
      <c r="L35" s="75"/>
      <c r="M35" s="75" t="s">
        <v>559</v>
      </c>
      <c r="N35" s="75" t="s">
        <v>495</v>
      </c>
      <c r="O35" s="76">
        <v>16</v>
      </c>
      <c r="P35" s="76">
        <v>100</v>
      </c>
      <c r="Q35" s="76"/>
      <c r="R35" s="76">
        <v>130</v>
      </c>
      <c r="S35" s="77">
        <v>54</v>
      </c>
      <c r="T35" s="75" t="s">
        <v>512</v>
      </c>
      <c r="U35" s="75"/>
      <c r="V35" s="75"/>
      <c r="Y35" s="77">
        <v>1</v>
      </c>
      <c r="Z35" s="75">
        <v>5</v>
      </c>
      <c r="AA35" s="75"/>
      <c r="AB35" s="75" t="s">
        <v>496</v>
      </c>
      <c r="AC35" s="73" t="s">
        <v>1930</v>
      </c>
      <c r="AD35" s="73" t="s">
        <v>1931</v>
      </c>
      <c r="AE35" s="73" t="s">
        <v>1932</v>
      </c>
      <c r="AF35" s="79" t="s">
        <v>1933</v>
      </c>
      <c r="AG35" s="75"/>
      <c r="AH35" s="76"/>
      <c r="AI35" s="76"/>
      <c r="AJ35" s="76"/>
      <c r="AK35" s="76"/>
      <c r="AL35" s="76"/>
    </row>
    <row r="36" spans="1:38" s="74" customFormat="1" ht="12" x14ac:dyDescent="0.2">
      <c r="A36" s="72">
        <v>33</v>
      </c>
      <c r="B36" s="73" t="s">
        <v>1934</v>
      </c>
      <c r="E36" s="75">
        <v>1966</v>
      </c>
      <c r="F36" s="75"/>
      <c r="G36" s="73" t="s">
        <v>1831</v>
      </c>
      <c r="I36" s="73" t="s">
        <v>1787</v>
      </c>
      <c r="J36" s="75" t="s">
        <v>1788</v>
      </c>
      <c r="K36" s="75" t="s">
        <v>1492</v>
      </c>
      <c r="L36" s="75" t="s">
        <v>558</v>
      </c>
      <c r="M36" s="75" t="s">
        <v>770</v>
      </c>
      <c r="N36" s="75" t="s">
        <v>578</v>
      </c>
      <c r="O36" s="76">
        <v>43</v>
      </c>
      <c r="P36" s="76">
        <v>265</v>
      </c>
      <c r="Q36" s="76">
        <v>86</v>
      </c>
      <c r="R36" s="76">
        <v>59650</v>
      </c>
      <c r="S36" s="77">
        <v>6200</v>
      </c>
      <c r="T36" s="75" t="s">
        <v>529</v>
      </c>
      <c r="U36" s="75"/>
      <c r="V36" s="75"/>
      <c r="Y36" s="77">
        <v>6561</v>
      </c>
      <c r="Z36" s="75">
        <v>5239</v>
      </c>
      <c r="AA36" s="75">
        <v>5239</v>
      </c>
      <c r="AB36" s="75" t="s">
        <v>503</v>
      </c>
      <c r="AC36" s="73" t="s">
        <v>1810</v>
      </c>
      <c r="AD36" s="73" t="s">
        <v>1832</v>
      </c>
      <c r="AE36" s="73" t="s">
        <v>1832</v>
      </c>
      <c r="AF36" s="78" t="s">
        <v>1935</v>
      </c>
      <c r="AG36" s="73" t="s">
        <v>1936</v>
      </c>
      <c r="AH36" s="76">
        <v>42</v>
      </c>
      <c r="AI36" s="76">
        <v>187</v>
      </c>
      <c r="AJ36" s="76"/>
      <c r="AK36" s="76"/>
      <c r="AL36" s="76"/>
    </row>
    <row r="37" spans="1:38" s="74" customFormat="1" ht="12" x14ac:dyDescent="0.2">
      <c r="A37" s="72">
        <v>34</v>
      </c>
      <c r="B37" s="73" t="s">
        <v>1937</v>
      </c>
      <c r="C37" s="74" t="s">
        <v>1938</v>
      </c>
      <c r="E37" s="75">
        <v>1967</v>
      </c>
      <c r="F37" s="75"/>
      <c r="G37" s="73" t="s">
        <v>1831</v>
      </c>
      <c r="I37" s="73" t="s">
        <v>1787</v>
      </c>
      <c r="J37" s="75" t="s">
        <v>1788</v>
      </c>
      <c r="K37" s="75" t="s">
        <v>493</v>
      </c>
      <c r="L37" s="75"/>
      <c r="M37" s="75" t="s">
        <v>1452</v>
      </c>
      <c r="N37" s="75" t="s">
        <v>578</v>
      </c>
      <c r="O37" s="76">
        <v>30</v>
      </c>
      <c r="P37" s="76">
        <v>204</v>
      </c>
      <c r="Q37" s="76">
        <v>28</v>
      </c>
      <c r="R37" s="76">
        <v>4880</v>
      </c>
      <c r="S37" s="77">
        <v>800</v>
      </c>
      <c r="T37" s="75" t="s">
        <v>529</v>
      </c>
      <c r="U37" s="75"/>
      <c r="V37" s="75"/>
      <c r="Y37" s="77">
        <v>2971</v>
      </c>
      <c r="Z37" s="75">
        <v>4248</v>
      </c>
      <c r="AA37" s="75">
        <v>5466</v>
      </c>
      <c r="AB37" s="75" t="s">
        <v>496</v>
      </c>
      <c r="AC37" s="73" t="s">
        <v>1810</v>
      </c>
      <c r="AD37" s="73" t="s">
        <v>1832</v>
      </c>
      <c r="AE37" s="73" t="s">
        <v>1832</v>
      </c>
      <c r="AF37" s="78" t="s">
        <v>1939</v>
      </c>
      <c r="AG37" s="73" t="s">
        <v>1940</v>
      </c>
      <c r="AH37" s="76">
        <v>19</v>
      </c>
      <c r="AI37" s="76">
        <v>90</v>
      </c>
      <c r="AJ37" s="76"/>
      <c r="AK37" s="76"/>
      <c r="AL37" s="76"/>
    </row>
    <row r="38" spans="1:38" s="74" customFormat="1" ht="12" x14ac:dyDescent="0.2">
      <c r="A38" s="72">
        <v>35</v>
      </c>
      <c r="B38" s="73" t="s">
        <v>1941</v>
      </c>
      <c r="C38" s="73" t="s">
        <v>1942</v>
      </c>
      <c r="E38" s="75">
        <v>1967</v>
      </c>
      <c r="F38" s="75"/>
      <c r="G38" s="73" t="s">
        <v>1943</v>
      </c>
      <c r="I38" s="73" t="s">
        <v>1800</v>
      </c>
      <c r="J38" s="75" t="s">
        <v>1788</v>
      </c>
      <c r="K38" s="75" t="s">
        <v>558</v>
      </c>
      <c r="L38" s="75"/>
      <c r="M38" s="75" t="s">
        <v>559</v>
      </c>
      <c r="N38" s="75" t="s">
        <v>511</v>
      </c>
      <c r="O38" s="76">
        <v>28</v>
      </c>
      <c r="P38" s="76">
        <v>1136</v>
      </c>
      <c r="Q38" s="76">
        <v>481</v>
      </c>
      <c r="R38" s="76">
        <v>3156640</v>
      </c>
      <c r="S38" s="77">
        <v>176120</v>
      </c>
      <c r="T38" s="75" t="s">
        <v>529</v>
      </c>
      <c r="U38" s="75"/>
      <c r="V38" s="75"/>
      <c r="Y38" s="77">
        <v>399</v>
      </c>
      <c r="Z38" s="75">
        <v>58</v>
      </c>
      <c r="AA38" s="75">
        <v>58</v>
      </c>
      <c r="AB38" s="75" t="s">
        <v>503</v>
      </c>
      <c r="AC38" s="73" t="s">
        <v>1810</v>
      </c>
      <c r="AD38" s="73" t="s">
        <v>1832</v>
      </c>
      <c r="AE38" s="73" t="s">
        <v>1944</v>
      </c>
      <c r="AF38" s="78" t="s">
        <v>1945</v>
      </c>
      <c r="AG38" s="73" t="s">
        <v>1946</v>
      </c>
      <c r="AH38" s="76">
        <v>313</v>
      </c>
      <c r="AI38" s="76">
        <v>1255</v>
      </c>
      <c r="AJ38" s="87">
        <v>35</v>
      </c>
      <c r="AK38" s="76"/>
      <c r="AL38" s="76"/>
    </row>
    <row r="39" spans="1:38" s="74" customFormat="1" ht="12" x14ac:dyDescent="0.2">
      <c r="A39" s="72">
        <v>36</v>
      </c>
      <c r="B39" s="73" t="s">
        <v>1947</v>
      </c>
      <c r="E39" s="75">
        <v>1967</v>
      </c>
      <c r="F39" s="75"/>
      <c r="G39" s="73" t="s">
        <v>1948</v>
      </c>
      <c r="I39" s="73" t="s">
        <v>1949</v>
      </c>
      <c r="J39" s="75" t="s">
        <v>1788</v>
      </c>
      <c r="K39" s="75" t="s">
        <v>558</v>
      </c>
      <c r="L39" s="75"/>
      <c r="M39" s="75" t="s">
        <v>559</v>
      </c>
      <c r="N39" s="75" t="s">
        <v>511</v>
      </c>
      <c r="O39" s="76">
        <v>43</v>
      </c>
      <c r="P39" s="76">
        <v>579</v>
      </c>
      <c r="Q39" s="76">
        <v>497</v>
      </c>
      <c r="R39" s="76">
        <v>130490</v>
      </c>
      <c r="S39" s="77">
        <v>8860</v>
      </c>
      <c r="T39" s="75" t="s">
        <v>529</v>
      </c>
      <c r="U39" s="75"/>
      <c r="V39" s="75"/>
      <c r="Y39" s="77">
        <v>345</v>
      </c>
      <c r="Z39" s="75">
        <v>665</v>
      </c>
      <c r="AA39" s="75">
        <v>1134</v>
      </c>
      <c r="AB39" s="75" t="s">
        <v>496</v>
      </c>
      <c r="AC39" s="73" t="s">
        <v>1810</v>
      </c>
      <c r="AD39" s="73" t="s">
        <v>1832</v>
      </c>
      <c r="AE39" s="73" t="s">
        <v>1832</v>
      </c>
      <c r="AF39" s="79" t="s">
        <v>1950</v>
      </c>
      <c r="AG39" s="73" t="s">
        <v>1951</v>
      </c>
      <c r="AH39" s="76">
        <v>11</v>
      </c>
      <c r="AI39" s="76">
        <v>45</v>
      </c>
      <c r="AJ39" s="76"/>
      <c r="AK39" s="76"/>
      <c r="AL39" s="76"/>
    </row>
    <row r="40" spans="1:38" s="74" customFormat="1" ht="12" x14ac:dyDescent="0.2">
      <c r="A40" s="72">
        <v>39</v>
      </c>
      <c r="B40" s="73" t="s">
        <v>1952</v>
      </c>
      <c r="E40" s="75">
        <v>1967</v>
      </c>
      <c r="F40" s="75"/>
      <c r="G40" s="73" t="s">
        <v>1953</v>
      </c>
      <c r="I40" s="73" t="s">
        <v>1787</v>
      </c>
      <c r="J40" s="75" t="s">
        <v>1788</v>
      </c>
      <c r="K40" s="75" t="s">
        <v>558</v>
      </c>
      <c r="L40" s="75"/>
      <c r="M40" s="75" t="s">
        <v>770</v>
      </c>
      <c r="N40" s="75" t="s">
        <v>578</v>
      </c>
      <c r="O40" s="76">
        <v>36</v>
      </c>
      <c r="P40" s="76">
        <v>214</v>
      </c>
      <c r="Q40" s="76">
        <v>230</v>
      </c>
      <c r="R40" s="76">
        <v>3580</v>
      </c>
      <c r="S40" s="77">
        <v>3120</v>
      </c>
      <c r="T40" s="75" t="s">
        <v>495</v>
      </c>
      <c r="U40" s="75"/>
      <c r="V40" s="75"/>
      <c r="W40" s="74" t="s">
        <v>1088</v>
      </c>
      <c r="Y40" s="77">
        <v>12</v>
      </c>
      <c r="Z40" s="75">
        <v>60</v>
      </c>
      <c r="AA40" s="75"/>
      <c r="AB40" s="75" t="s">
        <v>496</v>
      </c>
      <c r="AC40" s="73" t="s">
        <v>1789</v>
      </c>
      <c r="AD40" s="73" t="s">
        <v>1723</v>
      </c>
      <c r="AE40" s="73" t="s">
        <v>1954</v>
      </c>
      <c r="AF40" s="78"/>
      <c r="AG40" s="75"/>
      <c r="AH40" s="76"/>
      <c r="AI40" s="76"/>
      <c r="AJ40" s="76"/>
      <c r="AK40" s="76"/>
      <c r="AL40" s="76"/>
    </row>
    <row r="41" spans="1:38" s="74" customFormat="1" ht="12" x14ac:dyDescent="0.2">
      <c r="A41" s="72">
        <v>37</v>
      </c>
      <c r="B41" s="73" t="s">
        <v>1955</v>
      </c>
      <c r="E41" s="75">
        <v>1968</v>
      </c>
      <c r="F41" s="75"/>
      <c r="G41" s="73" t="s">
        <v>1948</v>
      </c>
      <c r="I41" s="73" t="s">
        <v>1949</v>
      </c>
      <c r="J41" s="75" t="s">
        <v>1788</v>
      </c>
      <c r="K41" s="75" t="s">
        <v>558</v>
      </c>
      <c r="L41" s="75"/>
      <c r="M41" s="75" t="s">
        <v>559</v>
      </c>
      <c r="N41" s="75" t="s">
        <v>511</v>
      </c>
      <c r="O41" s="76">
        <v>53</v>
      </c>
      <c r="P41" s="76">
        <v>189</v>
      </c>
      <c r="Q41" s="76">
        <v>382</v>
      </c>
      <c r="R41" s="76">
        <v>14820</v>
      </c>
      <c r="S41" s="77">
        <v>1140</v>
      </c>
      <c r="T41" s="75" t="s">
        <v>529</v>
      </c>
      <c r="U41" s="75"/>
      <c r="V41" s="75"/>
      <c r="Y41" s="77">
        <v>715</v>
      </c>
      <c r="Z41" s="75">
        <v>2093</v>
      </c>
      <c r="AA41" s="75">
        <v>2684</v>
      </c>
      <c r="AB41" s="75" t="s">
        <v>496</v>
      </c>
      <c r="AC41" s="73" t="s">
        <v>1810</v>
      </c>
      <c r="AD41" s="73" t="s">
        <v>1832</v>
      </c>
      <c r="AE41" s="73" t="s">
        <v>1832</v>
      </c>
      <c r="AF41" s="79" t="s">
        <v>1956</v>
      </c>
      <c r="AG41" s="73" t="s">
        <v>1957</v>
      </c>
      <c r="AH41" s="76">
        <v>54</v>
      </c>
      <c r="AI41" s="76">
        <v>313</v>
      </c>
      <c r="AJ41" s="76"/>
      <c r="AK41" s="76"/>
      <c r="AL41" s="76"/>
    </row>
    <row r="42" spans="1:38" s="74" customFormat="1" ht="14.25" customHeight="1" x14ac:dyDescent="0.2">
      <c r="A42" s="72">
        <v>38</v>
      </c>
      <c r="B42" s="73" t="s">
        <v>1958</v>
      </c>
      <c r="E42" s="75">
        <v>1968</v>
      </c>
      <c r="F42" s="75"/>
      <c r="G42" s="73" t="s">
        <v>1831</v>
      </c>
      <c r="I42" s="73" t="s">
        <v>1787</v>
      </c>
      <c r="J42" s="75" t="s">
        <v>1788</v>
      </c>
      <c r="K42" s="75" t="s">
        <v>764</v>
      </c>
      <c r="L42" s="75" t="s">
        <v>509</v>
      </c>
      <c r="M42" s="75"/>
      <c r="N42" s="75" t="s">
        <v>511</v>
      </c>
      <c r="O42" s="76">
        <v>42</v>
      </c>
      <c r="P42" s="76">
        <v>433</v>
      </c>
      <c r="Q42" s="76">
        <v>71</v>
      </c>
      <c r="R42" s="76">
        <v>15900</v>
      </c>
      <c r="S42" s="77">
        <v>1530</v>
      </c>
      <c r="T42" s="75" t="s">
        <v>529</v>
      </c>
      <c r="U42" s="75"/>
      <c r="V42" s="75"/>
      <c r="Y42" s="77">
        <v>2820</v>
      </c>
      <c r="Z42" s="75">
        <v>3964</v>
      </c>
      <c r="AA42" s="75">
        <v>3964</v>
      </c>
      <c r="AB42" s="75" t="s">
        <v>496</v>
      </c>
      <c r="AC42" s="73" t="s">
        <v>1810</v>
      </c>
      <c r="AD42" s="73" t="s">
        <v>1832</v>
      </c>
      <c r="AE42" s="73" t="s">
        <v>1832</v>
      </c>
      <c r="AF42" s="78" t="s">
        <v>1959</v>
      </c>
      <c r="AG42" s="73" t="s">
        <v>1960</v>
      </c>
      <c r="AH42" s="76">
        <v>29</v>
      </c>
      <c r="AI42" s="76">
        <v>153</v>
      </c>
      <c r="AJ42" s="76"/>
      <c r="AK42" s="76"/>
      <c r="AL42" s="76"/>
    </row>
    <row r="43" spans="1:38" s="74" customFormat="1" ht="12" x14ac:dyDescent="0.2">
      <c r="A43" s="72">
        <v>40</v>
      </c>
      <c r="B43" s="73" t="s">
        <v>1961</v>
      </c>
      <c r="C43" s="73" t="s">
        <v>1962</v>
      </c>
      <c r="E43" s="75">
        <v>1969</v>
      </c>
      <c r="F43" s="75"/>
      <c r="G43" s="73" t="s">
        <v>1963</v>
      </c>
      <c r="I43" s="73" t="s">
        <v>1949</v>
      </c>
      <c r="J43" s="75" t="s">
        <v>1788</v>
      </c>
      <c r="K43" s="75" t="s">
        <v>764</v>
      </c>
      <c r="L43" s="75"/>
      <c r="M43" s="75" t="s">
        <v>1452</v>
      </c>
      <c r="N43" s="75" t="s">
        <v>578</v>
      </c>
      <c r="O43" s="76">
        <v>84</v>
      </c>
      <c r="P43" s="76">
        <v>134</v>
      </c>
      <c r="Q43" s="76">
        <v>31</v>
      </c>
      <c r="R43" s="76">
        <v>179940</v>
      </c>
      <c r="S43" s="77">
        <v>6650</v>
      </c>
      <c r="T43" s="75" t="s">
        <v>529</v>
      </c>
      <c r="U43" s="75"/>
      <c r="V43" s="75"/>
      <c r="Y43" s="77">
        <v>742</v>
      </c>
      <c r="Z43" s="75">
        <v>2040</v>
      </c>
      <c r="AA43" s="75">
        <v>3150</v>
      </c>
      <c r="AB43" s="75" t="s">
        <v>496</v>
      </c>
      <c r="AC43" s="73" t="s">
        <v>1810</v>
      </c>
      <c r="AD43" s="73" t="s">
        <v>1832</v>
      </c>
      <c r="AE43" s="73" t="s">
        <v>1964</v>
      </c>
      <c r="AF43" s="79" t="s">
        <v>1965</v>
      </c>
      <c r="AG43" s="73" t="s">
        <v>1966</v>
      </c>
      <c r="AH43" s="76">
        <v>63</v>
      </c>
      <c r="AI43" s="76">
        <v>314</v>
      </c>
      <c r="AJ43" s="76"/>
      <c r="AK43" s="76"/>
      <c r="AL43" s="76"/>
    </row>
    <row r="44" spans="1:38" s="74" customFormat="1" ht="12" x14ac:dyDescent="0.2">
      <c r="A44" s="72">
        <v>41</v>
      </c>
      <c r="B44" s="73" t="s">
        <v>1967</v>
      </c>
      <c r="C44" s="73" t="s">
        <v>1968</v>
      </c>
      <c r="E44" s="75">
        <v>1970</v>
      </c>
      <c r="F44" s="75"/>
      <c r="G44" s="73" t="s">
        <v>1969</v>
      </c>
      <c r="I44" s="73" t="s">
        <v>1949</v>
      </c>
      <c r="J44" s="75" t="s">
        <v>1788</v>
      </c>
      <c r="K44" s="75" t="s">
        <v>558</v>
      </c>
      <c r="L44" s="75"/>
      <c r="M44" s="75" t="s">
        <v>770</v>
      </c>
      <c r="N44" s="75" t="s">
        <v>578</v>
      </c>
      <c r="O44" s="76">
        <v>34</v>
      </c>
      <c r="P44" s="76">
        <v>138</v>
      </c>
      <c r="Q44" s="76">
        <v>122</v>
      </c>
      <c r="R44" s="76">
        <v>8820</v>
      </c>
      <c r="S44" s="77">
        <v>970</v>
      </c>
      <c r="T44" s="75" t="s">
        <v>529</v>
      </c>
      <c r="U44" s="75"/>
      <c r="V44" s="75"/>
      <c r="Y44" s="77">
        <v>158</v>
      </c>
      <c r="Z44" s="75">
        <v>1104</v>
      </c>
      <c r="AA44" s="75">
        <v>1520</v>
      </c>
      <c r="AB44" s="75" t="s">
        <v>496</v>
      </c>
      <c r="AC44" s="73" t="s">
        <v>1832</v>
      </c>
      <c r="AD44" s="73" t="s">
        <v>1832</v>
      </c>
      <c r="AE44" s="73" t="s">
        <v>1832</v>
      </c>
      <c r="AF44" s="79"/>
      <c r="AG44" s="73" t="s">
        <v>1969</v>
      </c>
      <c r="AH44" s="76">
        <v>32</v>
      </c>
      <c r="AI44" s="76">
        <v>137</v>
      </c>
      <c r="AJ44" s="76"/>
      <c r="AK44" s="76"/>
      <c r="AL44" s="76"/>
    </row>
    <row r="45" spans="1:38" s="74" customFormat="1" ht="12" x14ac:dyDescent="0.2">
      <c r="A45" s="72">
        <v>42</v>
      </c>
      <c r="B45" s="73" t="s">
        <v>1970</v>
      </c>
      <c r="E45" s="75">
        <v>1971</v>
      </c>
      <c r="F45" s="75"/>
      <c r="G45" s="73" t="s">
        <v>1971</v>
      </c>
      <c r="I45" s="73" t="s">
        <v>1949</v>
      </c>
      <c r="J45" s="75" t="s">
        <v>1788</v>
      </c>
      <c r="K45" s="75" t="s">
        <v>558</v>
      </c>
      <c r="L45" s="75"/>
      <c r="M45" s="75" t="s">
        <v>770</v>
      </c>
      <c r="N45" s="75" t="s">
        <v>511</v>
      </c>
      <c r="O45" s="76">
        <v>113</v>
      </c>
      <c r="P45" s="76">
        <v>213</v>
      </c>
      <c r="Q45" s="76">
        <v>1407</v>
      </c>
      <c r="R45" s="76">
        <v>112210</v>
      </c>
      <c r="S45" s="77">
        <v>4140</v>
      </c>
      <c r="T45" s="75" t="s">
        <v>529</v>
      </c>
      <c r="U45" s="75"/>
      <c r="V45" s="75"/>
      <c r="Y45" s="77">
        <v>610</v>
      </c>
      <c r="Z45" s="75">
        <v>1980</v>
      </c>
      <c r="AA45" s="75"/>
      <c r="AB45" s="75" t="s">
        <v>496</v>
      </c>
      <c r="AC45" s="73" t="s">
        <v>1810</v>
      </c>
      <c r="AD45" s="73" t="s">
        <v>1832</v>
      </c>
      <c r="AE45" s="73" t="s">
        <v>1832</v>
      </c>
      <c r="AF45" s="79" t="s">
        <v>1965</v>
      </c>
      <c r="AG45" s="73" t="s">
        <v>1972</v>
      </c>
      <c r="AH45" s="76">
        <v>100</v>
      </c>
      <c r="AI45" s="76">
        <v>434</v>
      </c>
      <c r="AJ45" s="76"/>
      <c r="AK45" s="76"/>
      <c r="AL45" s="76"/>
    </row>
    <row r="46" spans="1:38" s="74" customFormat="1" ht="12.75" customHeight="1" x14ac:dyDescent="0.2">
      <c r="A46" s="72">
        <v>43</v>
      </c>
      <c r="B46" s="73" t="s">
        <v>1973</v>
      </c>
      <c r="E46" s="75">
        <v>1971</v>
      </c>
      <c r="F46" s="75"/>
      <c r="G46" s="73" t="s">
        <v>1974</v>
      </c>
      <c r="I46" s="73" t="s">
        <v>1800</v>
      </c>
      <c r="J46" s="75" t="s">
        <v>1788</v>
      </c>
      <c r="K46" s="75" t="s">
        <v>509</v>
      </c>
      <c r="L46" s="75"/>
      <c r="M46" s="75" t="s">
        <v>525</v>
      </c>
      <c r="N46" s="75" t="s">
        <v>495</v>
      </c>
      <c r="O46" s="76">
        <v>14</v>
      </c>
      <c r="P46" s="76">
        <v>335</v>
      </c>
      <c r="Q46" s="76"/>
      <c r="R46" s="76">
        <v>4550</v>
      </c>
      <c r="S46" s="80">
        <v>443</v>
      </c>
      <c r="T46" s="75" t="s">
        <v>495</v>
      </c>
      <c r="U46" s="75"/>
      <c r="V46" s="75"/>
      <c r="Y46" s="80">
        <v>24</v>
      </c>
      <c r="Z46" s="75">
        <v>76</v>
      </c>
      <c r="AA46" s="75"/>
      <c r="AB46" s="75" t="s">
        <v>496</v>
      </c>
      <c r="AC46" s="73" t="s">
        <v>1975</v>
      </c>
      <c r="AD46" s="73" t="s">
        <v>1976</v>
      </c>
      <c r="AE46" s="73" t="s">
        <v>1975</v>
      </c>
      <c r="AF46" s="78" t="s">
        <v>1977</v>
      </c>
      <c r="AG46" s="75"/>
      <c r="AH46" s="76"/>
      <c r="AI46" s="76"/>
      <c r="AJ46" s="76"/>
      <c r="AK46" s="76"/>
      <c r="AL46" s="76"/>
    </row>
    <row r="47" spans="1:38" s="74" customFormat="1" ht="12" x14ac:dyDescent="0.2">
      <c r="A47" s="72">
        <v>44</v>
      </c>
      <c r="B47" s="73" t="s">
        <v>1978</v>
      </c>
      <c r="E47" s="75">
        <v>1971</v>
      </c>
      <c r="F47" s="75"/>
      <c r="G47" s="73" t="s">
        <v>1963</v>
      </c>
      <c r="I47" s="73" t="s">
        <v>1949</v>
      </c>
      <c r="J47" s="75" t="s">
        <v>1788</v>
      </c>
      <c r="K47" s="75" t="s">
        <v>558</v>
      </c>
      <c r="L47" s="75"/>
      <c r="M47" s="75" t="s">
        <v>770</v>
      </c>
      <c r="N47" s="75" t="s">
        <v>578</v>
      </c>
      <c r="O47" s="76">
        <v>43</v>
      </c>
      <c r="P47" s="76">
        <v>171</v>
      </c>
      <c r="Q47" s="76">
        <v>155</v>
      </c>
      <c r="R47" s="76">
        <v>19110</v>
      </c>
      <c r="S47" s="77">
        <v>1780</v>
      </c>
      <c r="T47" s="75" t="s">
        <v>529</v>
      </c>
      <c r="U47" s="75"/>
      <c r="V47" s="75"/>
      <c r="Y47" s="77">
        <v>759</v>
      </c>
      <c r="Z47" s="75">
        <v>2040</v>
      </c>
      <c r="AA47" s="75">
        <v>2347</v>
      </c>
      <c r="AB47" s="75" t="s">
        <v>496</v>
      </c>
      <c r="AC47" s="73" t="s">
        <v>1810</v>
      </c>
      <c r="AD47" s="73" t="s">
        <v>1832</v>
      </c>
      <c r="AE47" s="73" t="s">
        <v>1832</v>
      </c>
      <c r="AF47" s="79" t="s">
        <v>1965</v>
      </c>
      <c r="AG47" s="73" t="s">
        <v>1979</v>
      </c>
      <c r="AH47" s="76">
        <v>30</v>
      </c>
      <c r="AI47" s="76">
        <v>151</v>
      </c>
      <c r="AJ47" s="76"/>
      <c r="AK47" s="76"/>
      <c r="AL47" s="76"/>
    </row>
    <row r="48" spans="1:38" s="74" customFormat="1" ht="12" x14ac:dyDescent="0.2">
      <c r="A48" s="72">
        <v>45</v>
      </c>
      <c r="B48" s="73" t="s">
        <v>548</v>
      </c>
      <c r="C48" s="73" t="s">
        <v>1980</v>
      </c>
      <c r="E48" s="75">
        <v>1971</v>
      </c>
      <c r="F48" s="75"/>
      <c r="G48" s="73" t="s">
        <v>545</v>
      </c>
      <c r="I48" s="73" t="s">
        <v>1809</v>
      </c>
      <c r="J48" s="75" t="s">
        <v>1788</v>
      </c>
      <c r="K48" s="75" t="s">
        <v>558</v>
      </c>
      <c r="L48" s="75"/>
      <c r="M48" s="75" t="s">
        <v>770</v>
      </c>
      <c r="N48" s="75" t="s">
        <v>511</v>
      </c>
      <c r="O48" s="76">
        <v>38</v>
      </c>
      <c r="P48" s="76">
        <v>134</v>
      </c>
      <c r="Q48" s="76">
        <v>127</v>
      </c>
      <c r="R48" s="76">
        <v>2937930</v>
      </c>
      <c r="S48" s="77">
        <v>241330</v>
      </c>
      <c r="T48" s="75" t="s">
        <v>529</v>
      </c>
      <c r="U48" s="75"/>
      <c r="V48" s="75"/>
      <c r="Y48" s="77">
        <v>734</v>
      </c>
      <c r="Z48" s="75">
        <v>242</v>
      </c>
      <c r="AA48" s="75">
        <v>248</v>
      </c>
      <c r="AB48" s="75" t="s">
        <v>503</v>
      </c>
      <c r="AC48" s="73" t="s">
        <v>1810</v>
      </c>
      <c r="AD48" s="73" t="s">
        <v>1832</v>
      </c>
      <c r="AE48" s="73" t="s">
        <v>1832</v>
      </c>
      <c r="AF48" s="78" t="s">
        <v>1981</v>
      </c>
      <c r="AG48" s="75"/>
      <c r="AH48" s="76"/>
      <c r="AI48" s="76"/>
      <c r="AJ48" s="76"/>
      <c r="AK48" s="76"/>
      <c r="AL48" s="76"/>
    </row>
    <row r="49" spans="1:38" s="74" customFormat="1" ht="12" x14ac:dyDescent="0.2">
      <c r="A49" s="72">
        <v>46</v>
      </c>
      <c r="B49" s="73" t="s">
        <v>1982</v>
      </c>
      <c r="E49" s="75">
        <v>1972</v>
      </c>
      <c r="F49" s="75"/>
      <c r="G49" s="73" t="s">
        <v>1983</v>
      </c>
      <c r="I49" s="73" t="s">
        <v>1949</v>
      </c>
      <c r="J49" s="75" t="s">
        <v>1788</v>
      </c>
      <c r="K49" s="75" t="s">
        <v>558</v>
      </c>
      <c r="L49" s="75"/>
      <c r="M49" s="75" t="s">
        <v>1984</v>
      </c>
      <c r="N49" s="75" t="s">
        <v>511</v>
      </c>
      <c r="O49" s="76">
        <v>14</v>
      </c>
      <c r="P49" s="76">
        <v>976</v>
      </c>
      <c r="Q49" s="76">
        <v>176</v>
      </c>
      <c r="R49" s="76">
        <v>20220</v>
      </c>
      <c r="S49" s="77">
        <v>2960</v>
      </c>
      <c r="T49" s="75" t="s">
        <v>529</v>
      </c>
      <c r="U49" s="75"/>
      <c r="V49" s="75"/>
      <c r="Y49" s="77">
        <v>75</v>
      </c>
      <c r="Z49" s="75">
        <v>515</v>
      </c>
      <c r="AA49" s="75">
        <v>550</v>
      </c>
      <c r="AB49" s="75" t="s">
        <v>496</v>
      </c>
      <c r="AC49" s="73" t="s">
        <v>1810</v>
      </c>
      <c r="AD49" s="73" t="s">
        <v>1832</v>
      </c>
      <c r="AE49" s="73" t="s">
        <v>1832</v>
      </c>
      <c r="AF49" s="79"/>
      <c r="AG49" s="73" t="s">
        <v>1983</v>
      </c>
      <c r="AH49" s="76">
        <v>46</v>
      </c>
      <c r="AI49" s="76">
        <v>240</v>
      </c>
      <c r="AJ49" s="76"/>
      <c r="AK49" s="76"/>
      <c r="AL49" s="76"/>
    </row>
    <row r="50" spans="1:38" s="74" customFormat="1" ht="12" x14ac:dyDescent="0.2">
      <c r="A50" s="72">
        <v>47</v>
      </c>
      <c r="B50" s="73" t="s">
        <v>1985</v>
      </c>
      <c r="C50" s="73" t="s">
        <v>1980</v>
      </c>
      <c r="E50" s="75">
        <v>1973</v>
      </c>
      <c r="F50" s="75"/>
      <c r="G50" s="73" t="s">
        <v>1088</v>
      </c>
      <c r="I50" s="73" t="s">
        <v>1787</v>
      </c>
      <c r="J50" s="75" t="s">
        <v>1788</v>
      </c>
      <c r="K50" s="75" t="s">
        <v>509</v>
      </c>
      <c r="L50" s="75"/>
      <c r="M50" s="75" t="s">
        <v>559</v>
      </c>
      <c r="N50" s="75" t="s">
        <v>511</v>
      </c>
      <c r="O50" s="76">
        <v>17</v>
      </c>
      <c r="P50" s="76">
        <v>460</v>
      </c>
      <c r="Q50" s="76">
        <v>96</v>
      </c>
      <c r="R50" s="76">
        <f>R48</f>
        <v>2937930</v>
      </c>
      <c r="S50" s="77">
        <f>S48</f>
        <v>241330</v>
      </c>
      <c r="T50" s="75" t="s">
        <v>529</v>
      </c>
      <c r="U50" s="75"/>
      <c r="V50" s="75"/>
      <c r="Y50" s="77">
        <v>734</v>
      </c>
      <c r="Z50" s="83" t="s">
        <v>1298</v>
      </c>
      <c r="AA50" s="75"/>
      <c r="AB50" s="83" t="s">
        <v>1298</v>
      </c>
      <c r="AC50" s="73" t="s">
        <v>1986</v>
      </c>
      <c r="AD50" s="73" t="s">
        <v>1832</v>
      </c>
      <c r="AE50" s="73" t="s">
        <v>1832</v>
      </c>
      <c r="AF50" s="79" t="s">
        <v>1987</v>
      </c>
      <c r="AG50" s="75"/>
      <c r="AH50" s="76"/>
      <c r="AI50" s="76"/>
      <c r="AJ50" s="76"/>
      <c r="AK50" s="76"/>
      <c r="AL50" s="76"/>
    </row>
    <row r="51" spans="1:38" s="74" customFormat="1" ht="12.75" customHeight="1" x14ac:dyDescent="0.2">
      <c r="A51" s="72">
        <v>48</v>
      </c>
      <c r="B51" s="73" t="s">
        <v>1988</v>
      </c>
      <c r="C51" s="73" t="s">
        <v>1980</v>
      </c>
      <c r="E51" s="75">
        <v>1973</v>
      </c>
      <c r="F51" s="75"/>
      <c r="G51" s="73" t="s">
        <v>1989</v>
      </c>
      <c r="I51" s="73" t="s">
        <v>1787</v>
      </c>
      <c r="J51" s="75" t="s">
        <v>1788</v>
      </c>
      <c r="K51" s="75" t="s">
        <v>558</v>
      </c>
      <c r="L51" s="75"/>
      <c r="M51" s="75" t="s">
        <v>1984</v>
      </c>
      <c r="N51" s="75" t="s">
        <v>511</v>
      </c>
      <c r="O51" s="76">
        <v>43</v>
      </c>
      <c r="P51" s="76">
        <v>1067</v>
      </c>
      <c r="Q51" s="76">
        <v>584</v>
      </c>
      <c r="R51" s="76">
        <f>R48</f>
        <v>2937930</v>
      </c>
      <c r="S51" s="77">
        <f>S48</f>
        <v>241330</v>
      </c>
      <c r="T51" s="75" t="s">
        <v>529</v>
      </c>
      <c r="U51" s="75"/>
      <c r="V51" s="75"/>
      <c r="Y51" s="77">
        <v>734</v>
      </c>
      <c r="Z51" s="83" t="s">
        <v>1298</v>
      </c>
      <c r="AA51" s="75"/>
      <c r="AB51" s="83" t="s">
        <v>1298</v>
      </c>
      <c r="AC51" s="73" t="s">
        <v>1810</v>
      </c>
      <c r="AD51" s="73" t="s">
        <v>1832</v>
      </c>
      <c r="AE51" s="73" t="s">
        <v>1832</v>
      </c>
      <c r="AF51" s="79" t="s">
        <v>1990</v>
      </c>
      <c r="AG51" s="75"/>
      <c r="AH51" s="76"/>
      <c r="AI51" s="76"/>
      <c r="AJ51" s="76"/>
      <c r="AK51" s="76"/>
      <c r="AL51" s="76"/>
    </row>
    <row r="52" spans="1:38" s="74" customFormat="1" ht="12" x14ac:dyDescent="0.2">
      <c r="A52" s="72">
        <v>49</v>
      </c>
      <c r="B52" s="73" t="s">
        <v>1991</v>
      </c>
      <c r="C52" s="74" t="s">
        <v>1992</v>
      </c>
      <c r="E52" s="75">
        <v>1974</v>
      </c>
      <c r="F52" s="75"/>
      <c r="G52" s="73" t="s">
        <v>1993</v>
      </c>
      <c r="I52" s="73" t="s">
        <v>1809</v>
      </c>
      <c r="J52" s="75" t="s">
        <v>1788</v>
      </c>
      <c r="K52" s="75" t="s">
        <v>764</v>
      </c>
      <c r="L52" s="75" t="s">
        <v>494</v>
      </c>
      <c r="M52" s="75" t="s">
        <v>559</v>
      </c>
      <c r="N52" s="75" t="s">
        <v>518</v>
      </c>
      <c r="O52" s="76">
        <v>140</v>
      </c>
      <c r="P52" s="76">
        <v>198</v>
      </c>
      <c r="Q52" s="76">
        <v>154</v>
      </c>
      <c r="R52" s="76">
        <v>12359040</v>
      </c>
      <c r="S52" s="77">
        <v>278000</v>
      </c>
      <c r="T52" s="75" t="s">
        <v>529</v>
      </c>
      <c r="U52" s="75"/>
      <c r="V52" s="75"/>
      <c r="Y52" s="77">
        <v>1280</v>
      </c>
      <c r="Z52" s="75">
        <v>175</v>
      </c>
      <c r="AA52" s="75">
        <v>13</v>
      </c>
      <c r="AB52" s="75" t="s">
        <v>503</v>
      </c>
      <c r="AC52" s="73" t="s">
        <v>1810</v>
      </c>
      <c r="AD52" s="73" t="s">
        <v>1986</v>
      </c>
      <c r="AE52" s="73" t="s">
        <v>1986</v>
      </c>
      <c r="AF52" s="78" t="s">
        <v>1994</v>
      </c>
      <c r="AG52" s="73" t="s">
        <v>1993</v>
      </c>
      <c r="AH52" s="76">
        <v>450</v>
      </c>
      <c r="AI52" s="76">
        <v>1388</v>
      </c>
      <c r="AJ52" s="76"/>
      <c r="AK52" s="76"/>
      <c r="AL52" s="76"/>
    </row>
    <row r="53" spans="1:38" s="74" customFormat="1" ht="12" x14ac:dyDescent="0.2">
      <c r="A53" s="72">
        <v>50</v>
      </c>
      <c r="B53" s="73" t="s">
        <v>1995</v>
      </c>
      <c r="E53" s="75">
        <v>1975</v>
      </c>
      <c r="F53" s="75"/>
      <c r="G53" s="73" t="s">
        <v>1996</v>
      </c>
      <c r="I53" s="73" t="s">
        <v>1809</v>
      </c>
      <c r="J53" s="75" t="s">
        <v>1788</v>
      </c>
      <c r="K53" s="75" t="s">
        <v>509</v>
      </c>
      <c r="L53" s="75"/>
      <c r="M53" s="75" t="s">
        <v>559</v>
      </c>
      <c r="N53" s="75" t="s">
        <v>578</v>
      </c>
      <c r="O53" s="76">
        <v>11</v>
      </c>
      <c r="P53" s="76">
        <v>130</v>
      </c>
      <c r="Q53" s="76"/>
      <c r="R53" s="76">
        <v>4600</v>
      </c>
      <c r="S53" s="80">
        <v>1140</v>
      </c>
      <c r="T53" s="75" t="s">
        <v>578</v>
      </c>
      <c r="U53" s="75"/>
      <c r="V53" s="75"/>
      <c r="Y53" s="77">
        <v>28</v>
      </c>
      <c r="Z53" s="75">
        <v>23</v>
      </c>
      <c r="AA53" s="75"/>
      <c r="AB53" s="75" t="s">
        <v>496</v>
      </c>
      <c r="AC53" s="73" t="s">
        <v>1997</v>
      </c>
      <c r="AD53" s="73" t="s">
        <v>1832</v>
      </c>
      <c r="AE53" s="73" t="s">
        <v>1998</v>
      </c>
      <c r="AF53" s="79" t="s">
        <v>1999</v>
      </c>
      <c r="AG53" s="75"/>
      <c r="AH53" s="76"/>
      <c r="AI53" s="76"/>
      <c r="AJ53" s="76"/>
      <c r="AK53" s="76"/>
      <c r="AL53" s="76"/>
    </row>
    <row r="54" spans="1:38" s="74" customFormat="1" ht="12" x14ac:dyDescent="0.2">
      <c r="A54" s="72">
        <v>51</v>
      </c>
      <c r="B54" s="73" t="s">
        <v>2000</v>
      </c>
      <c r="E54" s="75">
        <v>1979</v>
      </c>
      <c r="F54" s="75"/>
      <c r="G54" s="73" t="s">
        <v>2001</v>
      </c>
      <c r="I54" s="73" t="s">
        <v>1800</v>
      </c>
      <c r="J54" s="75" t="s">
        <v>1788</v>
      </c>
      <c r="K54" s="75" t="s">
        <v>509</v>
      </c>
      <c r="L54" s="75"/>
      <c r="M54" s="75" t="s">
        <v>559</v>
      </c>
      <c r="N54" s="75" t="s">
        <v>578</v>
      </c>
      <c r="O54" s="76">
        <v>27</v>
      </c>
      <c r="P54" s="76">
        <v>300</v>
      </c>
      <c r="Q54" s="76">
        <v>209</v>
      </c>
      <c r="R54" s="76">
        <v>12000</v>
      </c>
      <c r="S54" s="77">
        <v>1800</v>
      </c>
      <c r="T54" s="75" t="s">
        <v>495</v>
      </c>
      <c r="U54" s="75"/>
      <c r="V54" s="75"/>
      <c r="Y54" s="80">
        <v>17</v>
      </c>
      <c r="Z54" s="75">
        <v>34</v>
      </c>
      <c r="AA54" s="75"/>
      <c r="AB54" s="75" t="s">
        <v>496</v>
      </c>
      <c r="AC54" s="73" t="s">
        <v>2002</v>
      </c>
      <c r="AD54" s="73" t="s">
        <v>1723</v>
      </c>
      <c r="AE54" s="73" t="s">
        <v>2003</v>
      </c>
      <c r="AF54" s="79"/>
      <c r="AG54" s="75"/>
      <c r="AH54" s="76"/>
      <c r="AI54" s="76"/>
      <c r="AJ54" s="76"/>
      <c r="AK54" s="76"/>
      <c r="AL54" s="76"/>
    </row>
    <row r="55" spans="1:38" s="74" customFormat="1" ht="12" x14ac:dyDescent="0.2">
      <c r="A55" s="72">
        <v>52</v>
      </c>
      <c r="B55" s="73" t="s">
        <v>2004</v>
      </c>
      <c r="C55" s="74" t="s">
        <v>2005</v>
      </c>
      <c r="E55" s="75">
        <v>1981</v>
      </c>
      <c r="F55" s="75"/>
      <c r="G55" s="73" t="s">
        <v>2006</v>
      </c>
      <c r="I55" s="73" t="s">
        <v>1809</v>
      </c>
      <c r="J55" s="75" t="s">
        <v>1788</v>
      </c>
      <c r="K55" s="75" t="s">
        <v>558</v>
      </c>
      <c r="L55" s="75"/>
      <c r="M55" s="75" t="s">
        <v>770</v>
      </c>
      <c r="N55" s="75" t="s">
        <v>511</v>
      </c>
      <c r="O55" s="76">
        <v>75</v>
      </c>
      <c r="P55" s="76">
        <v>465</v>
      </c>
      <c r="Q55" s="76">
        <v>927</v>
      </c>
      <c r="R55" s="76">
        <v>913690</v>
      </c>
      <c r="S55" s="77">
        <v>27610</v>
      </c>
      <c r="T55" s="75" t="s">
        <v>529</v>
      </c>
      <c r="U55" s="75"/>
      <c r="V55" s="75"/>
      <c r="Y55" s="77">
        <v>512</v>
      </c>
      <c r="Z55" s="75">
        <v>1021</v>
      </c>
      <c r="AA55" s="75">
        <v>1255</v>
      </c>
      <c r="AB55" s="75" t="s">
        <v>496</v>
      </c>
      <c r="AC55" s="73" t="s">
        <v>1810</v>
      </c>
      <c r="AD55" s="73" t="s">
        <v>1986</v>
      </c>
      <c r="AE55" s="73" t="s">
        <v>1986</v>
      </c>
      <c r="AF55" s="79"/>
      <c r="AG55" s="73" t="s">
        <v>2006</v>
      </c>
      <c r="AH55" s="76">
        <v>81</v>
      </c>
      <c r="AI55" s="76">
        <v>394</v>
      </c>
      <c r="AJ55" s="76"/>
      <c r="AK55" s="76"/>
      <c r="AL55" s="76"/>
    </row>
    <row r="56" spans="1:38" s="74" customFormat="1" ht="12" x14ac:dyDescent="0.2">
      <c r="A56" s="72">
        <v>53</v>
      </c>
      <c r="B56" s="73" t="s">
        <v>2007</v>
      </c>
      <c r="C56" s="74" t="s">
        <v>2005</v>
      </c>
      <c r="E56" s="75">
        <v>1981</v>
      </c>
      <c r="F56" s="75"/>
      <c r="G56" s="73" t="s">
        <v>2008</v>
      </c>
      <c r="I56" s="73" t="s">
        <v>1809</v>
      </c>
      <c r="J56" s="75" t="s">
        <v>1788</v>
      </c>
      <c r="K56" s="75" t="s">
        <v>558</v>
      </c>
      <c r="L56" s="75"/>
      <c r="M56" s="75" t="s">
        <v>770</v>
      </c>
      <c r="N56" s="75" t="s">
        <v>578</v>
      </c>
      <c r="O56" s="76">
        <v>25</v>
      </c>
      <c r="P56" s="76">
        <v>214</v>
      </c>
      <c r="Q56" s="76">
        <v>186</v>
      </c>
      <c r="R56" s="76">
        <f>R55</f>
        <v>913690</v>
      </c>
      <c r="S56" s="77">
        <f>S55</f>
        <v>27610</v>
      </c>
      <c r="T56" s="75" t="s">
        <v>529</v>
      </c>
      <c r="U56" s="75"/>
      <c r="V56" s="75"/>
      <c r="Y56" s="77">
        <v>512</v>
      </c>
      <c r="Z56" s="83" t="s">
        <v>1298</v>
      </c>
      <c r="AA56" s="75"/>
      <c r="AB56" s="75" t="s">
        <v>496</v>
      </c>
      <c r="AC56" s="73" t="s">
        <v>1986</v>
      </c>
      <c r="AD56" s="73" t="s">
        <v>1986</v>
      </c>
      <c r="AE56" s="73" t="s">
        <v>1986</v>
      </c>
      <c r="AF56" s="79" t="s">
        <v>2009</v>
      </c>
      <c r="AG56" s="75"/>
      <c r="AH56" s="76"/>
      <c r="AI56" s="76"/>
      <c r="AJ56" s="76"/>
      <c r="AK56" s="76"/>
      <c r="AL56" s="76"/>
    </row>
    <row r="57" spans="1:38" s="74" customFormat="1" ht="12" x14ac:dyDescent="0.2">
      <c r="A57" s="72">
        <v>54</v>
      </c>
      <c r="B57" s="73" t="s">
        <v>2010</v>
      </c>
      <c r="E57" s="75">
        <v>1982</v>
      </c>
      <c r="F57" s="75"/>
      <c r="G57" s="73" t="s">
        <v>2011</v>
      </c>
      <c r="I57" s="73" t="s">
        <v>1809</v>
      </c>
      <c r="J57" s="75" t="s">
        <v>1788</v>
      </c>
      <c r="K57" s="75" t="s">
        <v>558</v>
      </c>
      <c r="L57" s="75"/>
      <c r="M57" s="75" t="s">
        <v>770</v>
      </c>
      <c r="N57" s="75" t="s">
        <v>578</v>
      </c>
      <c r="O57" s="76">
        <v>93</v>
      </c>
      <c r="P57" s="76">
        <v>217</v>
      </c>
      <c r="Q57" s="76">
        <v>910</v>
      </c>
      <c r="R57" s="76">
        <v>96910</v>
      </c>
      <c r="S57" s="77">
        <v>4080</v>
      </c>
      <c r="T57" s="75" t="s">
        <v>529</v>
      </c>
      <c r="U57" s="75"/>
      <c r="V57" s="75"/>
      <c r="Y57" s="77">
        <v>750</v>
      </c>
      <c r="Z57" s="75">
        <v>1910</v>
      </c>
      <c r="AA57" s="75">
        <v>2270</v>
      </c>
      <c r="AB57" s="75" t="s">
        <v>496</v>
      </c>
      <c r="AC57" s="73" t="s">
        <v>1810</v>
      </c>
      <c r="AD57" s="73" t="s">
        <v>1986</v>
      </c>
      <c r="AE57" s="73" t="s">
        <v>1986</v>
      </c>
      <c r="AF57" s="79" t="s">
        <v>2012</v>
      </c>
      <c r="AG57" s="75"/>
      <c r="AH57" s="76"/>
      <c r="AI57" s="76"/>
      <c r="AJ57" s="76"/>
      <c r="AK57" s="76"/>
      <c r="AL57" s="76"/>
    </row>
    <row r="58" spans="1:38" s="74" customFormat="1" ht="12" x14ac:dyDescent="0.2">
      <c r="A58" s="72">
        <v>55</v>
      </c>
      <c r="B58" s="73" t="s">
        <v>2013</v>
      </c>
      <c r="E58" s="75">
        <v>1982</v>
      </c>
      <c r="F58" s="75"/>
      <c r="G58" s="73" t="s">
        <v>2014</v>
      </c>
      <c r="I58" s="73" t="s">
        <v>1896</v>
      </c>
      <c r="J58" s="75" t="s">
        <v>1788</v>
      </c>
      <c r="K58" s="75" t="s">
        <v>509</v>
      </c>
      <c r="L58" s="75"/>
      <c r="M58" s="75" t="s">
        <v>525</v>
      </c>
      <c r="N58" s="75" t="s">
        <v>495</v>
      </c>
      <c r="O58" s="76">
        <v>15</v>
      </c>
      <c r="P58" s="76">
        <v>130</v>
      </c>
      <c r="Q58" s="76">
        <v>55</v>
      </c>
      <c r="R58" s="76">
        <v>1800</v>
      </c>
      <c r="S58" s="77">
        <v>580</v>
      </c>
      <c r="T58" s="75" t="s">
        <v>495</v>
      </c>
      <c r="U58" s="75"/>
      <c r="V58" s="75"/>
      <c r="Y58" s="80">
        <v>15</v>
      </c>
      <c r="Z58" s="75">
        <v>30</v>
      </c>
      <c r="AA58" s="75"/>
      <c r="AB58" s="75" t="s">
        <v>496</v>
      </c>
      <c r="AC58" s="73" t="s">
        <v>1908</v>
      </c>
      <c r="AD58" s="73" t="s">
        <v>1908</v>
      </c>
      <c r="AE58" s="73" t="s">
        <v>2015</v>
      </c>
      <c r="AF58" s="79"/>
      <c r="AG58" s="75"/>
      <c r="AH58" s="76"/>
      <c r="AI58" s="76"/>
      <c r="AJ58" s="76"/>
      <c r="AK58" s="76"/>
      <c r="AL58" s="76"/>
    </row>
    <row r="59" spans="1:38" s="74" customFormat="1" ht="12" x14ac:dyDescent="0.2">
      <c r="A59" s="72">
        <v>56</v>
      </c>
      <c r="B59" s="73" t="s">
        <v>2016</v>
      </c>
      <c r="C59" s="73" t="s">
        <v>2017</v>
      </c>
      <c r="E59" s="75">
        <v>1983</v>
      </c>
      <c r="F59" s="75"/>
      <c r="G59" s="73" t="s">
        <v>2018</v>
      </c>
      <c r="I59" s="73" t="s">
        <v>1809</v>
      </c>
      <c r="J59" s="75" t="s">
        <v>1788</v>
      </c>
      <c r="K59" s="75" t="s">
        <v>558</v>
      </c>
      <c r="L59" s="75"/>
      <c r="M59" s="75" t="s">
        <v>770</v>
      </c>
      <c r="N59" s="75" t="s">
        <v>511</v>
      </c>
      <c r="O59" s="76">
        <v>75</v>
      </c>
      <c r="P59" s="76">
        <v>510</v>
      </c>
      <c r="Q59" s="76">
        <v>570</v>
      </c>
      <c r="R59" s="76">
        <v>123520</v>
      </c>
      <c r="S59" s="77">
        <v>7440</v>
      </c>
      <c r="T59" s="75" t="s">
        <v>529</v>
      </c>
      <c r="U59" s="75"/>
      <c r="V59" s="75"/>
      <c r="Y59" s="77">
        <v>1397</v>
      </c>
      <c r="Z59" s="75">
        <v>2806</v>
      </c>
      <c r="AA59" s="75">
        <v>3080</v>
      </c>
      <c r="AB59" s="75" t="s">
        <v>496</v>
      </c>
      <c r="AC59" s="73" t="s">
        <v>1810</v>
      </c>
      <c r="AD59" s="73" t="s">
        <v>1986</v>
      </c>
      <c r="AE59" s="73" t="s">
        <v>1986</v>
      </c>
      <c r="AF59" s="79"/>
      <c r="AG59" s="73" t="s">
        <v>2019</v>
      </c>
      <c r="AH59" s="76">
        <v>81</v>
      </c>
      <c r="AI59" s="76">
        <v>405</v>
      </c>
      <c r="AJ59" s="76"/>
      <c r="AK59" s="76"/>
      <c r="AL59" s="76"/>
    </row>
    <row r="60" spans="1:38" s="74" customFormat="1" ht="12" x14ac:dyDescent="0.2">
      <c r="A60" s="72">
        <v>57</v>
      </c>
      <c r="B60" s="73" t="s">
        <v>2020</v>
      </c>
      <c r="C60" s="73" t="s">
        <v>2017</v>
      </c>
      <c r="E60" s="75">
        <v>1983</v>
      </c>
      <c r="F60" s="75"/>
      <c r="G60" s="73" t="s">
        <v>1088</v>
      </c>
      <c r="I60" s="73" t="s">
        <v>1809</v>
      </c>
      <c r="J60" s="75" t="s">
        <v>1788</v>
      </c>
      <c r="K60" s="75" t="s">
        <v>509</v>
      </c>
      <c r="L60" s="75"/>
      <c r="M60" s="75" t="s">
        <v>525</v>
      </c>
      <c r="N60" s="75" t="s">
        <v>511</v>
      </c>
      <c r="O60" s="76">
        <v>14</v>
      </c>
      <c r="P60" s="76">
        <v>55</v>
      </c>
      <c r="Q60" s="76">
        <v>10</v>
      </c>
      <c r="R60" s="76">
        <f>R59</f>
        <v>123520</v>
      </c>
      <c r="S60" s="77">
        <f>S59</f>
        <v>7440</v>
      </c>
      <c r="T60" s="75" t="s">
        <v>529</v>
      </c>
      <c r="U60" s="75"/>
      <c r="V60" s="75"/>
      <c r="Y60" s="77">
        <v>1397</v>
      </c>
      <c r="Z60" s="83" t="s">
        <v>1298</v>
      </c>
      <c r="AA60" s="75"/>
      <c r="AB60" s="75" t="s">
        <v>496</v>
      </c>
      <c r="AC60" s="73" t="s">
        <v>1810</v>
      </c>
      <c r="AD60" s="73" t="s">
        <v>1986</v>
      </c>
      <c r="AE60" s="73" t="s">
        <v>1986</v>
      </c>
      <c r="AF60" s="79" t="s">
        <v>2021</v>
      </c>
      <c r="AG60" s="75"/>
      <c r="AH60" s="76"/>
      <c r="AI60" s="76"/>
      <c r="AJ60" s="76"/>
      <c r="AK60" s="76"/>
      <c r="AL60" s="76"/>
    </row>
    <row r="61" spans="1:38" s="74" customFormat="1" ht="14.25" customHeight="1" x14ac:dyDescent="0.2">
      <c r="A61" s="72">
        <v>58</v>
      </c>
      <c r="B61" s="73" t="s">
        <v>2022</v>
      </c>
      <c r="E61" s="75">
        <v>1984</v>
      </c>
      <c r="F61" s="75"/>
      <c r="G61" s="74" t="s">
        <v>2023</v>
      </c>
      <c r="I61" s="74" t="s">
        <v>2024</v>
      </c>
      <c r="J61" s="75" t="s">
        <v>1788</v>
      </c>
      <c r="K61" s="75" t="s">
        <v>509</v>
      </c>
      <c r="L61" s="75"/>
      <c r="M61" s="75"/>
      <c r="N61" s="75" t="s">
        <v>495</v>
      </c>
      <c r="O61" s="76">
        <v>18</v>
      </c>
      <c r="P61" s="76">
        <v>190</v>
      </c>
      <c r="Q61" s="76"/>
      <c r="R61" s="76">
        <v>3300</v>
      </c>
      <c r="S61" s="77">
        <v>930</v>
      </c>
      <c r="T61" s="75" t="s">
        <v>512</v>
      </c>
      <c r="U61" s="75"/>
      <c r="V61" s="75"/>
      <c r="Y61" s="77">
        <v>54</v>
      </c>
      <c r="Z61" s="75">
        <v>180</v>
      </c>
      <c r="AA61" s="75"/>
      <c r="AB61" s="75" t="s">
        <v>496</v>
      </c>
      <c r="AC61" s="73" t="s">
        <v>2025</v>
      </c>
      <c r="AD61" s="74" t="s">
        <v>2026</v>
      </c>
      <c r="AE61" s="74" t="s">
        <v>2027</v>
      </c>
      <c r="AF61" s="79" t="s">
        <v>2028</v>
      </c>
      <c r="AG61" s="75"/>
      <c r="AH61" s="76"/>
      <c r="AI61" s="76"/>
      <c r="AJ61" s="76"/>
      <c r="AK61" s="76"/>
      <c r="AL61" s="76"/>
    </row>
    <row r="62" spans="1:38" s="74" customFormat="1" ht="12" x14ac:dyDescent="0.2">
      <c r="A62" s="72">
        <v>59</v>
      </c>
      <c r="B62" s="73" t="s">
        <v>2029</v>
      </c>
      <c r="E62" s="75">
        <v>1984</v>
      </c>
      <c r="F62" s="75"/>
      <c r="G62" s="73" t="s">
        <v>2030</v>
      </c>
      <c r="I62" s="73" t="s">
        <v>1949</v>
      </c>
      <c r="J62" s="75" t="s">
        <v>1788</v>
      </c>
      <c r="K62" s="75" t="s">
        <v>509</v>
      </c>
      <c r="L62" s="75"/>
      <c r="M62" s="75" t="s">
        <v>559</v>
      </c>
      <c r="N62" s="75" t="s">
        <v>495</v>
      </c>
      <c r="O62" s="76">
        <v>16</v>
      </c>
      <c r="P62" s="76">
        <v>240</v>
      </c>
      <c r="Q62" s="76"/>
      <c r="R62" s="76">
        <v>720</v>
      </c>
      <c r="S62" s="77">
        <v>110</v>
      </c>
      <c r="T62" s="75" t="s">
        <v>512</v>
      </c>
      <c r="U62" s="75"/>
      <c r="V62" s="75"/>
      <c r="Y62" s="80">
        <v>6</v>
      </c>
      <c r="Z62" s="75">
        <v>8</v>
      </c>
      <c r="AA62" s="75"/>
      <c r="AB62" s="75" t="s">
        <v>496</v>
      </c>
      <c r="AC62" s="73" t="s">
        <v>2031</v>
      </c>
      <c r="AD62" s="73" t="s">
        <v>2032</v>
      </c>
      <c r="AE62" s="73" t="s">
        <v>2033</v>
      </c>
      <c r="AF62" s="79" t="s">
        <v>2034</v>
      </c>
      <c r="AG62" s="75"/>
      <c r="AH62" s="76"/>
      <c r="AI62" s="76"/>
      <c r="AJ62" s="76"/>
      <c r="AK62" s="76"/>
      <c r="AL62" s="76"/>
    </row>
    <row r="63" spans="1:38" s="74" customFormat="1" ht="14.25" customHeight="1" x14ac:dyDescent="0.2">
      <c r="A63" s="72">
        <v>60</v>
      </c>
      <c r="B63" s="73" t="s">
        <v>2035</v>
      </c>
      <c r="E63" s="75">
        <v>1984</v>
      </c>
      <c r="F63" s="75"/>
      <c r="G63" s="73" t="s">
        <v>2036</v>
      </c>
      <c r="I63" s="73" t="s">
        <v>1787</v>
      </c>
      <c r="J63" s="75" t="s">
        <v>1788</v>
      </c>
      <c r="K63" s="75" t="s">
        <v>509</v>
      </c>
      <c r="L63" s="75"/>
      <c r="M63" s="75" t="s">
        <v>559</v>
      </c>
      <c r="N63" s="75" t="s">
        <v>495</v>
      </c>
      <c r="O63" s="76">
        <v>17</v>
      </c>
      <c r="P63" s="76">
        <v>100</v>
      </c>
      <c r="Q63" s="76"/>
      <c r="R63" s="76">
        <v>130</v>
      </c>
      <c r="S63" s="77">
        <v>20</v>
      </c>
      <c r="T63" s="75" t="s">
        <v>512</v>
      </c>
      <c r="U63" s="75"/>
      <c r="V63" s="75"/>
      <c r="Y63" s="80">
        <v>8</v>
      </c>
      <c r="Z63" s="75">
        <v>9</v>
      </c>
      <c r="AA63" s="75"/>
      <c r="AB63" s="75" t="s">
        <v>496</v>
      </c>
      <c r="AC63" s="73" t="s">
        <v>2037</v>
      </c>
      <c r="AD63" s="73" t="s">
        <v>2037</v>
      </c>
      <c r="AE63" s="73" t="s">
        <v>2037</v>
      </c>
      <c r="AF63" s="79" t="s">
        <v>2038</v>
      </c>
      <c r="AG63" s="75"/>
      <c r="AH63" s="76"/>
      <c r="AI63" s="76"/>
      <c r="AJ63" s="76"/>
      <c r="AK63" s="76"/>
      <c r="AL63" s="76"/>
    </row>
    <row r="64" spans="1:38" s="74" customFormat="1" ht="14.25" customHeight="1" x14ac:dyDescent="0.2">
      <c r="A64" s="72">
        <v>61</v>
      </c>
      <c r="B64" s="73" t="s">
        <v>2039</v>
      </c>
      <c r="E64" s="75">
        <v>1986</v>
      </c>
      <c r="F64" s="75"/>
      <c r="G64" s="73" t="s">
        <v>2040</v>
      </c>
      <c r="I64" s="73" t="s">
        <v>1787</v>
      </c>
      <c r="J64" s="75" t="s">
        <v>1788</v>
      </c>
      <c r="K64" s="75" t="s">
        <v>493</v>
      </c>
      <c r="L64" s="75"/>
      <c r="M64" s="75"/>
      <c r="N64" s="75" t="s">
        <v>578</v>
      </c>
      <c r="O64" s="76">
        <v>24</v>
      </c>
      <c r="P64" s="76">
        <v>247</v>
      </c>
      <c r="Q64" s="76">
        <v>25</v>
      </c>
      <c r="R64" s="76">
        <v>12500</v>
      </c>
      <c r="S64" s="77">
        <v>2100</v>
      </c>
      <c r="T64" s="75" t="s">
        <v>512</v>
      </c>
      <c r="U64" s="75"/>
      <c r="V64" s="75"/>
      <c r="Y64" s="80">
        <v>241</v>
      </c>
      <c r="Z64" s="75">
        <v>2300</v>
      </c>
      <c r="AA64" s="75"/>
      <c r="AB64" s="75" t="s">
        <v>496</v>
      </c>
      <c r="AC64" s="73" t="s">
        <v>2041</v>
      </c>
      <c r="AD64" s="73" t="s">
        <v>1723</v>
      </c>
      <c r="AE64" s="73" t="s">
        <v>2003</v>
      </c>
      <c r="AF64" s="78" t="s">
        <v>2042</v>
      </c>
      <c r="AG64" s="75"/>
      <c r="AH64" s="76"/>
      <c r="AI64" s="76"/>
      <c r="AJ64" s="76">
        <v>19.5</v>
      </c>
      <c r="AK64" s="76"/>
      <c r="AL64" s="76"/>
    </row>
    <row r="65" spans="1:38" s="74" customFormat="1" ht="12" x14ac:dyDescent="0.2">
      <c r="A65" s="72">
        <v>62</v>
      </c>
      <c r="B65" s="73" t="s">
        <v>2043</v>
      </c>
      <c r="C65" s="73" t="s">
        <v>2044</v>
      </c>
      <c r="E65" s="75">
        <v>1986</v>
      </c>
      <c r="F65" s="75"/>
      <c r="G65" s="73" t="s">
        <v>2018</v>
      </c>
      <c r="I65" s="73" t="s">
        <v>1809</v>
      </c>
      <c r="J65" s="75" t="s">
        <v>1788</v>
      </c>
      <c r="K65" s="75" t="s">
        <v>558</v>
      </c>
      <c r="L65" s="75"/>
      <c r="M65" s="75" t="s">
        <v>770</v>
      </c>
      <c r="N65" s="75" t="s">
        <v>511</v>
      </c>
      <c r="O65" s="76">
        <v>122</v>
      </c>
      <c r="P65" s="76">
        <v>374</v>
      </c>
      <c r="Q65" s="76">
        <v>2742</v>
      </c>
      <c r="R65" s="76">
        <v>300200</v>
      </c>
      <c r="S65" s="77">
        <v>22200</v>
      </c>
      <c r="T65" s="75" t="s">
        <v>529</v>
      </c>
      <c r="U65" s="75"/>
      <c r="V65" s="75"/>
      <c r="Y65" s="77">
        <v>2653</v>
      </c>
      <c r="Z65" s="75">
        <v>4742</v>
      </c>
      <c r="AA65" s="75">
        <v>4740</v>
      </c>
      <c r="AB65" s="75" t="s">
        <v>496</v>
      </c>
      <c r="AC65" s="73" t="s">
        <v>1810</v>
      </c>
      <c r="AD65" s="73" t="s">
        <v>1986</v>
      </c>
      <c r="AE65" s="73" t="s">
        <v>1986</v>
      </c>
      <c r="AF65" s="79"/>
      <c r="AG65" s="73" t="s">
        <v>2045</v>
      </c>
      <c r="AH65" s="76">
        <v>238</v>
      </c>
      <c r="AI65" s="76">
        <v>1025</v>
      </c>
      <c r="AJ65" s="76"/>
      <c r="AK65" s="76"/>
      <c r="AL65" s="76"/>
    </row>
    <row r="66" spans="1:38" s="74" customFormat="1" ht="15.75" customHeight="1" x14ac:dyDescent="0.2">
      <c r="A66" s="72">
        <v>63</v>
      </c>
      <c r="B66" s="73" t="s">
        <v>2046</v>
      </c>
      <c r="E66" s="75">
        <v>1987</v>
      </c>
      <c r="F66" s="75"/>
      <c r="G66" s="73" t="s">
        <v>2047</v>
      </c>
      <c r="I66" s="73" t="s">
        <v>1800</v>
      </c>
      <c r="J66" s="75" t="s">
        <v>1788</v>
      </c>
      <c r="K66" s="75" t="s">
        <v>509</v>
      </c>
      <c r="L66" s="75"/>
      <c r="M66" s="75" t="s">
        <v>559</v>
      </c>
      <c r="N66" s="75"/>
      <c r="O66" s="76">
        <v>10</v>
      </c>
      <c r="P66" s="76">
        <v>300</v>
      </c>
      <c r="Q66" s="76"/>
      <c r="R66" s="76">
        <v>4500</v>
      </c>
      <c r="S66" s="77">
        <v>1500</v>
      </c>
      <c r="T66" s="75" t="s">
        <v>512</v>
      </c>
      <c r="U66" s="75"/>
      <c r="V66" s="75"/>
      <c r="Y66" s="80">
        <v>106</v>
      </c>
      <c r="Z66" s="75">
        <v>26</v>
      </c>
      <c r="AA66" s="75"/>
      <c r="AB66" s="75" t="s">
        <v>496</v>
      </c>
      <c r="AC66" s="73" t="s">
        <v>2048</v>
      </c>
      <c r="AD66" s="73" t="s">
        <v>2026</v>
      </c>
      <c r="AE66" s="73" t="s">
        <v>2049</v>
      </c>
      <c r="AF66" s="79" t="s">
        <v>2050</v>
      </c>
      <c r="AG66" s="75"/>
      <c r="AH66" s="76"/>
      <c r="AI66" s="76"/>
      <c r="AJ66" s="76"/>
      <c r="AK66" s="76"/>
      <c r="AL66" s="76"/>
    </row>
    <row r="67" spans="1:38" s="74" customFormat="1" ht="12" x14ac:dyDescent="0.2">
      <c r="A67" s="72">
        <v>64</v>
      </c>
      <c r="B67" s="73" t="s">
        <v>2051</v>
      </c>
      <c r="E67" s="75">
        <v>1988</v>
      </c>
      <c r="F67" s="75"/>
      <c r="G67" s="73" t="s">
        <v>2052</v>
      </c>
      <c r="I67" s="73" t="s">
        <v>1809</v>
      </c>
      <c r="J67" s="75" t="s">
        <v>1788</v>
      </c>
      <c r="K67" s="75" t="s">
        <v>493</v>
      </c>
      <c r="L67" s="75"/>
      <c r="M67" s="75"/>
      <c r="N67" s="75" t="s">
        <v>511</v>
      </c>
      <c r="O67" s="76">
        <v>20</v>
      </c>
      <c r="P67" s="76">
        <v>120</v>
      </c>
      <c r="Q67" s="76">
        <v>12</v>
      </c>
      <c r="R67" s="76">
        <v>350</v>
      </c>
      <c r="S67" s="77">
        <v>70</v>
      </c>
      <c r="T67" s="75" t="s">
        <v>529</v>
      </c>
      <c r="U67" s="75"/>
      <c r="V67" s="75"/>
      <c r="Y67" s="77">
        <v>18</v>
      </c>
      <c r="Z67" s="75">
        <v>139</v>
      </c>
      <c r="AA67" s="75">
        <v>150</v>
      </c>
      <c r="AB67" s="75" t="s">
        <v>496</v>
      </c>
      <c r="AC67" s="73" t="s">
        <v>1810</v>
      </c>
      <c r="AD67" s="73" t="s">
        <v>1986</v>
      </c>
      <c r="AE67" s="73" t="s">
        <v>1986</v>
      </c>
      <c r="AF67" s="79" t="s">
        <v>2053</v>
      </c>
      <c r="AG67" s="75"/>
      <c r="AH67" s="76"/>
      <c r="AI67" s="76"/>
      <c r="AJ67" s="76"/>
      <c r="AK67" s="76"/>
      <c r="AL67" s="76"/>
    </row>
    <row r="68" spans="1:38" s="74" customFormat="1" ht="12" x14ac:dyDescent="0.2">
      <c r="A68" s="72">
        <v>65</v>
      </c>
      <c r="B68" s="73" t="s">
        <v>2054</v>
      </c>
      <c r="E68" s="75">
        <v>1989</v>
      </c>
      <c r="F68" s="75"/>
      <c r="G68" s="73" t="s">
        <v>2055</v>
      </c>
      <c r="I68" s="73" t="s">
        <v>1809</v>
      </c>
      <c r="J68" s="75" t="s">
        <v>1788</v>
      </c>
      <c r="K68" s="75" t="s">
        <v>558</v>
      </c>
      <c r="L68" s="75"/>
      <c r="M68" s="75" t="s">
        <v>770</v>
      </c>
      <c r="N68" s="75" t="s">
        <v>578</v>
      </c>
      <c r="O68" s="76">
        <v>37</v>
      </c>
      <c r="P68" s="76">
        <v>165</v>
      </c>
      <c r="Q68" s="76">
        <v>118</v>
      </c>
      <c r="R68" s="76">
        <v>6330</v>
      </c>
      <c r="S68" s="77">
        <v>440</v>
      </c>
      <c r="T68" s="75" t="s">
        <v>529</v>
      </c>
      <c r="U68" s="75"/>
      <c r="V68" s="75"/>
      <c r="Y68" s="77">
        <v>17</v>
      </c>
      <c r="Z68" s="75">
        <v>160</v>
      </c>
      <c r="AA68" s="75">
        <v>280</v>
      </c>
      <c r="AB68" s="75" t="s">
        <v>496</v>
      </c>
      <c r="AC68" s="73" t="s">
        <v>1810</v>
      </c>
      <c r="AD68" s="73" t="s">
        <v>1986</v>
      </c>
      <c r="AE68" s="73" t="s">
        <v>1986</v>
      </c>
      <c r="AF68" s="79" t="s">
        <v>2053</v>
      </c>
      <c r="AG68" s="75"/>
      <c r="AH68" s="76"/>
      <c r="AI68" s="76"/>
      <c r="AJ68" s="76"/>
      <c r="AK68" s="76"/>
      <c r="AL68" s="76"/>
    </row>
    <row r="69" spans="1:38" s="74" customFormat="1" ht="12" x14ac:dyDescent="0.2">
      <c r="A69" s="72">
        <v>66</v>
      </c>
      <c r="B69" s="73" t="s">
        <v>2056</v>
      </c>
      <c r="E69" s="75">
        <v>1989</v>
      </c>
      <c r="F69" s="75"/>
      <c r="G69" s="73" t="s">
        <v>2057</v>
      </c>
      <c r="I69" s="73" t="s">
        <v>1809</v>
      </c>
      <c r="J69" s="75" t="s">
        <v>1788</v>
      </c>
      <c r="K69" s="75" t="s">
        <v>558</v>
      </c>
      <c r="L69" s="75"/>
      <c r="M69" s="75" t="s">
        <v>770</v>
      </c>
      <c r="N69" s="75" t="s">
        <v>511</v>
      </c>
      <c r="O69" s="76">
        <v>43</v>
      </c>
      <c r="P69" s="76">
        <v>146</v>
      </c>
      <c r="Q69" s="76">
        <v>117</v>
      </c>
      <c r="R69" s="76">
        <v>1750</v>
      </c>
      <c r="S69" s="77">
        <v>170</v>
      </c>
      <c r="T69" s="75" t="s">
        <v>529</v>
      </c>
      <c r="U69" s="75"/>
      <c r="V69" s="75"/>
      <c r="Y69" s="77">
        <v>23</v>
      </c>
      <c r="Z69" s="75">
        <v>197</v>
      </c>
      <c r="AA69" s="75"/>
      <c r="AB69" s="75" t="s">
        <v>496</v>
      </c>
      <c r="AC69" s="73" t="s">
        <v>1810</v>
      </c>
      <c r="AD69" s="73" t="s">
        <v>1986</v>
      </c>
      <c r="AE69" s="73" t="s">
        <v>1986</v>
      </c>
      <c r="AF69" s="79" t="s">
        <v>2053</v>
      </c>
      <c r="AG69" s="75"/>
      <c r="AH69" s="76"/>
      <c r="AI69" s="76"/>
      <c r="AJ69" s="76"/>
      <c r="AK69" s="76"/>
      <c r="AL69" s="76"/>
    </row>
    <row r="70" spans="1:38" s="74" customFormat="1" ht="12" x14ac:dyDescent="0.2">
      <c r="A70" s="72">
        <v>67</v>
      </c>
      <c r="B70" s="73" t="s">
        <v>2058</v>
      </c>
      <c r="C70" s="73" t="s">
        <v>2059</v>
      </c>
      <c r="D70" s="73" t="s">
        <v>494</v>
      </c>
      <c r="E70" s="75">
        <v>1990</v>
      </c>
      <c r="F70" s="75"/>
      <c r="G70" s="73" t="s">
        <v>1088</v>
      </c>
      <c r="I70" s="73" t="s">
        <v>1809</v>
      </c>
      <c r="J70" s="75" t="s">
        <v>1788</v>
      </c>
      <c r="K70" s="75" t="s">
        <v>509</v>
      </c>
      <c r="L70" s="75"/>
      <c r="M70" s="75" t="s">
        <v>559</v>
      </c>
      <c r="N70" s="75" t="s">
        <v>495</v>
      </c>
      <c r="O70" s="76">
        <v>20</v>
      </c>
      <c r="P70" s="76">
        <v>700</v>
      </c>
      <c r="Q70" s="76">
        <v>430</v>
      </c>
      <c r="R70" s="76">
        <f>R71</f>
        <v>1081420</v>
      </c>
      <c r="S70" s="77">
        <v>53250</v>
      </c>
      <c r="T70" s="75" t="s">
        <v>529</v>
      </c>
      <c r="U70" s="75"/>
      <c r="V70" s="75"/>
      <c r="Y70" s="77">
        <v>559</v>
      </c>
      <c r="Z70" s="83" t="s">
        <v>1298</v>
      </c>
      <c r="AA70" s="75"/>
      <c r="AB70" s="83" t="s">
        <v>1298</v>
      </c>
      <c r="AC70" s="73" t="s">
        <v>1810</v>
      </c>
      <c r="AD70" s="73" t="s">
        <v>1986</v>
      </c>
      <c r="AE70" s="73" t="s">
        <v>1986</v>
      </c>
      <c r="AF70" s="79" t="s">
        <v>2060</v>
      </c>
      <c r="AG70" s="75"/>
      <c r="AH70" s="76"/>
      <c r="AI70" s="76"/>
      <c r="AJ70" s="76"/>
      <c r="AK70" s="76"/>
      <c r="AL70" s="76"/>
    </row>
    <row r="71" spans="1:38" s="74" customFormat="1" ht="12" x14ac:dyDescent="0.2">
      <c r="A71" s="72">
        <v>68</v>
      </c>
      <c r="B71" s="73" t="s">
        <v>2061</v>
      </c>
      <c r="C71" s="73" t="s">
        <v>2059</v>
      </c>
      <c r="D71" s="73" t="s">
        <v>494</v>
      </c>
      <c r="E71" s="75">
        <v>1991</v>
      </c>
      <c r="F71" s="75"/>
      <c r="G71" s="73" t="s">
        <v>2062</v>
      </c>
      <c r="I71" s="73" t="s">
        <v>1809</v>
      </c>
      <c r="J71" s="75" t="s">
        <v>1788</v>
      </c>
      <c r="K71" s="75" t="s">
        <v>558</v>
      </c>
      <c r="L71" s="75"/>
      <c r="M71" s="75" t="s">
        <v>770</v>
      </c>
      <c r="N71" s="75" t="s">
        <v>578</v>
      </c>
      <c r="O71" s="76">
        <v>83</v>
      </c>
      <c r="P71" s="76">
        <v>245</v>
      </c>
      <c r="Q71" s="76">
        <v>770</v>
      </c>
      <c r="R71" s="76">
        <v>1081420</v>
      </c>
      <c r="S71" s="77">
        <f>S70</f>
        <v>53250</v>
      </c>
      <c r="T71" s="75" t="s">
        <v>529</v>
      </c>
      <c r="U71" s="75"/>
      <c r="V71" s="75"/>
      <c r="Y71" s="77">
        <v>559</v>
      </c>
      <c r="Z71" s="75">
        <v>435</v>
      </c>
      <c r="AA71" s="75">
        <v>506</v>
      </c>
      <c r="AB71" s="75" t="s">
        <v>2063</v>
      </c>
      <c r="AC71" s="73" t="s">
        <v>1810</v>
      </c>
      <c r="AD71" s="73" t="s">
        <v>1986</v>
      </c>
      <c r="AE71" s="73" t="s">
        <v>1986</v>
      </c>
      <c r="AF71" s="79"/>
      <c r="AG71" s="73" t="s">
        <v>2064</v>
      </c>
      <c r="AH71" s="76">
        <v>143</v>
      </c>
      <c r="AI71" s="76">
        <v>576</v>
      </c>
      <c r="AJ71" s="76"/>
      <c r="AK71" s="76"/>
      <c r="AL71" s="76"/>
    </row>
    <row r="72" spans="1:38" s="74" customFormat="1" ht="12" x14ac:dyDescent="0.2">
      <c r="A72" s="72">
        <v>69</v>
      </c>
      <c r="B72" s="73" t="s">
        <v>2065</v>
      </c>
      <c r="C72" s="74" t="s">
        <v>2066</v>
      </c>
      <c r="D72" s="73" t="s">
        <v>494</v>
      </c>
      <c r="E72" s="75">
        <v>1993</v>
      </c>
      <c r="F72" s="75"/>
      <c r="G72" s="73" t="s">
        <v>2067</v>
      </c>
      <c r="I72" s="73" t="s">
        <v>1809</v>
      </c>
      <c r="J72" s="75" t="s">
        <v>1788</v>
      </c>
      <c r="K72" s="75" t="s">
        <v>558</v>
      </c>
      <c r="L72" s="75"/>
      <c r="M72" s="75" t="s">
        <v>770</v>
      </c>
      <c r="N72" s="75" t="s">
        <v>511</v>
      </c>
      <c r="O72" s="76">
        <v>40</v>
      </c>
      <c r="P72" s="76">
        <v>124</v>
      </c>
      <c r="Q72" s="76">
        <v>110</v>
      </c>
      <c r="R72" s="76">
        <v>36180</v>
      </c>
      <c r="S72" s="77">
        <v>3840</v>
      </c>
      <c r="T72" s="75" t="s">
        <v>529</v>
      </c>
      <c r="U72" s="75"/>
      <c r="V72" s="75"/>
      <c r="Y72" s="77">
        <v>37</v>
      </c>
      <c r="Z72" s="75">
        <v>227</v>
      </c>
      <c r="AA72" s="75"/>
      <c r="AB72" s="75" t="s">
        <v>496</v>
      </c>
      <c r="AC72" s="73" t="s">
        <v>1810</v>
      </c>
      <c r="AD72" s="73" t="s">
        <v>1986</v>
      </c>
      <c r="AE72" s="73" t="s">
        <v>1986</v>
      </c>
      <c r="AF72" s="79"/>
      <c r="AG72" s="73" t="s">
        <v>2068</v>
      </c>
      <c r="AH72" s="76">
        <v>84</v>
      </c>
      <c r="AI72" s="76">
        <v>265</v>
      </c>
      <c r="AJ72" s="76"/>
      <c r="AK72" s="76"/>
      <c r="AL72" s="76"/>
    </row>
    <row r="73" spans="1:38" s="74" customFormat="1" ht="12" x14ac:dyDescent="0.2">
      <c r="A73" s="72">
        <v>70</v>
      </c>
      <c r="B73" s="73" t="s">
        <v>2069</v>
      </c>
      <c r="C73" s="74" t="s">
        <v>2066</v>
      </c>
      <c r="D73" s="73" t="s">
        <v>494</v>
      </c>
      <c r="E73" s="75">
        <v>1993</v>
      </c>
      <c r="F73" s="75"/>
      <c r="G73" s="73" t="s">
        <v>710</v>
      </c>
      <c r="I73" s="73" t="s">
        <v>1809</v>
      </c>
      <c r="J73" s="75" t="s">
        <v>1788</v>
      </c>
      <c r="K73" s="75" t="s">
        <v>558</v>
      </c>
      <c r="L73" s="75"/>
      <c r="M73" s="75" t="s">
        <v>559</v>
      </c>
      <c r="N73" s="75" t="s">
        <v>511</v>
      </c>
      <c r="O73" s="76">
        <v>23</v>
      </c>
      <c r="P73" s="76">
        <v>95</v>
      </c>
      <c r="Q73" s="76">
        <v>38</v>
      </c>
      <c r="R73" s="76">
        <f>R72</f>
        <v>36180</v>
      </c>
      <c r="S73" s="77">
        <f>S72</f>
        <v>3840</v>
      </c>
      <c r="T73" s="75" t="s">
        <v>529</v>
      </c>
      <c r="U73" s="75"/>
      <c r="V73" s="75"/>
      <c r="Y73" s="77">
        <v>37</v>
      </c>
      <c r="Z73" s="75">
        <v>227</v>
      </c>
      <c r="AA73" s="75"/>
      <c r="AB73" s="75" t="s">
        <v>496</v>
      </c>
      <c r="AC73" s="73" t="s">
        <v>1810</v>
      </c>
      <c r="AD73" s="73" t="s">
        <v>1986</v>
      </c>
      <c r="AE73" s="73" t="s">
        <v>1986</v>
      </c>
      <c r="AF73" s="79"/>
      <c r="AG73" s="75"/>
      <c r="AH73" s="76"/>
      <c r="AI73" s="76"/>
      <c r="AJ73" s="76"/>
      <c r="AK73" s="76"/>
      <c r="AL73" s="76"/>
    </row>
    <row r="74" spans="1:38" s="74" customFormat="1" ht="12" x14ac:dyDescent="0.2">
      <c r="A74" s="72">
        <v>71</v>
      </c>
      <c r="B74" s="73" t="s">
        <v>2070</v>
      </c>
      <c r="E74" s="75">
        <v>1993</v>
      </c>
      <c r="F74" s="75"/>
      <c r="G74" s="73" t="s">
        <v>2071</v>
      </c>
      <c r="I74" s="73" t="s">
        <v>1800</v>
      </c>
      <c r="J74" s="75" t="s">
        <v>1788</v>
      </c>
      <c r="K74" s="75" t="s">
        <v>509</v>
      </c>
      <c r="L74" s="75"/>
      <c r="M74" s="75" t="s">
        <v>1264</v>
      </c>
      <c r="N74" s="75" t="s">
        <v>495</v>
      </c>
      <c r="O74" s="76">
        <v>20</v>
      </c>
      <c r="P74" s="76">
        <v>100</v>
      </c>
      <c r="Q74" s="76">
        <v>70</v>
      </c>
      <c r="R74" s="76">
        <v>400</v>
      </c>
      <c r="S74" s="77">
        <v>40</v>
      </c>
      <c r="T74" s="75" t="s">
        <v>512</v>
      </c>
      <c r="U74" s="75"/>
      <c r="V74" s="75"/>
      <c r="Y74" s="80">
        <v>2</v>
      </c>
      <c r="Z74" s="75">
        <v>33</v>
      </c>
      <c r="AA74" s="75"/>
      <c r="AB74" s="75" t="s">
        <v>496</v>
      </c>
      <c r="AC74" s="73" t="s">
        <v>2072</v>
      </c>
      <c r="AD74" s="73" t="s">
        <v>2073</v>
      </c>
      <c r="AE74" s="73" t="s">
        <v>2074</v>
      </c>
      <c r="AF74" s="79"/>
      <c r="AG74" s="75"/>
      <c r="AH74" s="76"/>
      <c r="AI74" s="76"/>
      <c r="AJ74" s="76"/>
      <c r="AK74" s="76"/>
      <c r="AL74" s="76"/>
    </row>
    <row r="75" spans="1:38" s="74" customFormat="1" ht="12" x14ac:dyDescent="0.2">
      <c r="A75" s="72">
        <v>72</v>
      </c>
      <c r="B75" s="73" t="s">
        <v>2075</v>
      </c>
      <c r="E75" s="75">
        <v>1993</v>
      </c>
      <c r="F75" s="75"/>
      <c r="G75" s="73" t="s">
        <v>2076</v>
      </c>
      <c r="I75" s="73" t="s">
        <v>2077</v>
      </c>
      <c r="J75" s="75" t="s">
        <v>1788</v>
      </c>
      <c r="K75" s="75" t="s">
        <v>509</v>
      </c>
      <c r="L75" s="75"/>
      <c r="M75" s="75"/>
      <c r="N75" s="75" t="s">
        <v>495</v>
      </c>
      <c r="O75" s="76">
        <v>10</v>
      </c>
      <c r="P75" s="76">
        <v>150</v>
      </c>
      <c r="Q75" s="76"/>
      <c r="R75" s="76">
        <v>1860</v>
      </c>
      <c r="S75" s="88">
        <v>576</v>
      </c>
      <c r="T75" s="75" t="s">
        <v>512</v>
      </c>
      <c r="U75" s="75"/>
      <c r="V75" s="75"/>
      <c r="Y75" s="80">
        <v>10</v>
      </c>
      <c r="Z75" s="89">
        <v>29</v>
      </c>
      <c r="AA75" s="75"/>
      <c r="AB75" s="75" t="s">
        <v>496</v>
      </c>
      <c r="AC75" s="73" t="s">
        <v>2078</v>
      </c>
      <c r="AD75" s="73"/>
      <c r="AE75" s="73" t="s">
        <v>2079</v>
      </c>
      <c r="AF75" s="79"/>
      <c r="AG75" s="75"/>
      <c r="AH75" s="76"/>
      <c r="AI75" s="76"/>
      <c r="AJ75" s="76"/>
      <c r="AK75" s="76"/>
      <c r="AL75" s="76"/>
    </row>
    <row r="76" spans="1:38" s="74" customFormat="1" ht="12" x14ac:dyDescent="0.2">
      <c r="A76" s="72">
        <v>73</v>
      </c>
      <c r="B76" s="73" t="s">
        <v>2080</v>
      </c>
      <c r="D76" s="73"/>
      <c r="E76" s="75">
        <v>1993</v>
      </c>
      <c r="F76" s="75"/>
      <c r="G76" s="73" t="s">
        <v>2081</v>
      </c>
      <c r="I76" s="73" t="s">
        <v>2082</v>
      </c>
      <c r="J76" s="75" t="s">
        <v>1788</v>
      </c>
      <c r="K76" s="75" t="s">
        <v>509</v>
      </c>
      <c r="L76" s="75"/>
      <c r="M76" s="75"/>
      <c r="N76" s="75" t="s">
        <v>495</v>
      </c>
      <c r="O76" s="76">
        <v>15</v>
      </c>
      <c r="P76" s="76">
        <v>60</v>
      </c>
      <c r="Q76" s="76"/>
      <c r="R76" s="76">
        <v>60</v>
      </c>
      <c r="S76" s="80">
        <v>20</v>
      </c>
      <c r="T76" s="75" t="s">
        <v>512</v>
      </c>
      <c r="U76" s="75"/>
      <c r="V76" s="75"/>
      <c r="Y76" s="80">
        <v>2</v>
      </c>
      <c r="Z76" s="75">
        <v>5</v>
      </c>
      <c r="AA76" s="75"/>
      <c r="AB76" s="75" t="s">
        <v>496</v>
      </c>
      <c r="AC76" s="73" t="s">
        <v>2083</v>
      </c>
      <c r="AD76" s="73"/>
      <c r="AE76" s="79" t="s">
        <v>2084</v>
      </c>
      <c r="AG76" s="73"/>
      <c r="AH76" s="76"/>
      <c r="AI76" s="76"/>
      <c r="AJ76" s="76"/>
      <c r="AK76" s="76"/>
      <c r="AL76" s="76"/>
    </row>
    <row r="77" spans="1:38" s="74" customFormat="1" ht="12" x14ac:dyDescent="0.2">
      <c r="A77" s="72">
        <v>74</v>
      </c>
      <c r="B77" s="74" t="s">
        <v>2085</v>
      </c>
      <c r="E77" s="75">
        <v>1994</v>
      </c>
      <c r="F77" s="75"/>
      <c r="G77" s="74" t="s">
        <v>2086</v>
      </c>
      <c r="I77" s="74" t="s">
        <v>2024</v>
      </c>
      <c r="J77" s="75" t="s">
        <v>1788</v>
      </c>
      <c r="K77" s="75" t="s">
        <v>509</v>
      </c>
      <c r="L77" s="75"/>
      <c r="M77" s="75"/>
      <c r="N77" s="75" t="s">
        <v>495</v>
      </c>
      <c r="O77" s="76">
        <v>17</v>
      </c>
      <c r="P77" s="76">
        <v>98</v>
      </c>
      <c r="Q77" s="76"/>
      <c r="R77" s="76">
        <v>150</v>
      </c>
      <c r="S77" s="77">
        <v>20</v>
      </c>
      <c r="T77" s="75" t="s">
        <v>512</v>
      </c>
      <c r="U77" s="75"/>
      <c r="V77" s="75"/>
      <c r="Y77" s="77">
        <v>10</v>
      </c>
      <c r="Z77" s="89">
        <v>40</v>
      </c>
      <c r="AA77" s="75"/>
      <c r="AB77" s="75" t="s">
        <v>496</v>
      </c>
      <c r="AC77" s="74" t="s">
        <v>2087</v>
      </c>
      <c r="AD77" s="74" t="s">
        <v>2073</v>
      </c>
      <c r="AE77" s="74" t="s">
        <v>2088</v>
      </c>
      <c r="AF77" s="79"/>
      <c r="AG77" s="75"/>
      <c r="AH77" s="76"/>
      <c r="AI77" s="76"/>
      <c r="AJ77" s="76"/>
      <c r="AK77" s="76"/>
      <c r="AL77" s="76"/>
    </row>
    <row r="78" spans="1:38" s="74" customFormat="1" ht="12" x14ac:dyDescent="0.2">
      <c r="A78" s="72">
        <v>75</v>
      </c>
      <c r="B78" s="74" t="s">
        <v>2089</v>
      </c>
      <c r="E78" s="75">
        <v>1994</v>
      </c>
      <c r="F78" s="75"/>
      <c r="G78" s="74" t="s">
        <v>2086</v>
      </c>
      <c r="I78" s="74" t="s">
        <v>2024</v>
      </c>
      <c r="J78" s="75" t="s">
        <v>1788</v>
      </c>
      <c r="K78" s="75" t="s">
        <v>509</v>
      </c>
      <c r="L78" s="75"/>
      <c r="M78" s="75"/>
      <c r="N78" s="75" t="s">
        <v>495</v>
      </c>
      <c r="O78" s="76">
        <v>21</v>
      </c>
      <c r="P78" s="76">
        <v>210</v>
      </c>
      <c r="Q78" s="76"/>
      <c r="R78" s="76">
        <v>300</v>
      </c>
      <c r="S78" s="77">
        <v>44</v>
      </c>
      <c r="T78" s="75" t="s">
        <v>512</v>
      </c>
      <c r="U78" s="75"/>
      <c r="V78" s="75"/>
      <c r="Y78" s="77">
        <v>8</v>
      </c>
      <c r="Z78" s="89">
        <v>34</v>
      </c>
      <c r="AA78" s="75"/>
      <c r="AB78" s="75" t="s">
        <v>496</v>
      </c>
      <c r="AC78" s="74" t="s">
        <v>2087</v>
      </c>
      <c r="AD78" s="74" t="s">
        <v>2073</v>
      </c>
      <c r="AE78" s="74" t="s">
        <v>2088</v>
      </c>
      <c r="AF78" s="79"/>
      <c r="AG78" s="75"/>
      <c r="AH78" s="76"/>
      <c r="AI78" s="76"/>
      <c r="AJ78" s="76"/>
      <c r="AK78" s="76"/>
      <c r="AL78" s="76"/>
    </row>
    <row r="79" spans="1:38" s="74" customFormat="1" ht="12" x14ac:dyDescent="0.2">
      <c r="A79" s="72">
        <v>76</v>
      </c>
      <c r="B79" s="74" t="s">
        <v>2090</v>
      </c>
      <c r="E79" s="75">
        <v>1994</v>
      </c>
      <c r="F79" s="75"/>
      <c r="G79" s="74" t="s">
        <v>2091</v>
      </c>
      <c r="I79" s="74" t="s">
        <v>1800</v>
      </c>
      <c r="J79" s="75" t="s">
        <v>1788</v>
      </c>
      <c r="K79" s="75" t="s">
        <v>509</v>
      </c>
      <c r="L79" s="75"/>
      <c r="M79" s="75"/>
      <c r="N79" s="75" t="s">
        <v>495</v>
      </c>
      <c r="O79" s="76">
        <v>16</v>
      </c>
      <c r="P79" s="76">
        <v>200</v>
      </c>
      <c r="Q79" s="76"/>
      <c r="R79" s="76">
        <v>240</v>
      </c>
      <c r="S79" s="90">
        <v>46</v>
      </c>
      <c r="T79" s="75" t="s">
        <v>512</v>
      </c>
      <c r="U79" s="75"/>
      <c r="V79" s="75"/>
      <c r="Y79" s="80">
        <v>4</v>
      </c>
      <c r="Z79" s="89" t="s">
        <v>2092</v>
      </c>
      <c r="AA79" s="75"/>
      <c r="AB79" s="75" t="s">
        <v>496</v>
      </c>
      <c r="AC79" s="74" t="s">
        <v>2093</v>
      </c>
      <c r="AD79" s="74" t="s">
        <v>2094</v>
      </c>
      <c r="AE79" s="74" t="s">
        <v>2079</v>
      </c>
      <c r="AF79" s="79"/>
      <c r="AG79" s="75"/>
      <c r="AH79" s="76"/>
      <c r="AI79" s="76"/>
      <c r="AJ79" s="76"/>
      <c r="AK79" s="76"/>
      <c r="AL79" s="76"/>
    </row>
    <row r="80" spans="1:38" x14ac:dyDescent="0.2">
      <c r="A80" s="72">
        <v>77</v>
      </c>
      <c r="B80" t="s">
        <v>2095</v>
      </c>
      <c r="E80" s="39">
        <v>1997</v>
      </c>
      <c r="G80" t="s">
        <v>2096</v>
      </c>
      <c r="I80" t="s">
        <v>2024</v>
      </c>
      <c r="J80" s="39" t="s">
        <v>1788</v>
      </c>
      <c r="K80" s="39" t="s">
        <v>509</v>
      </c>
      <c r="N80" s="39" t="s">
        <v>495</v>
      </c>
      <c r="O80" s="91">
        <v>18</v>
      </c>
      <c r="P80" s="91">
        <v>310</v>
      </c>
      <c r="Q80" s="91">
        <v>83</v>
      </c>
      <c r="R80" s="91">
        <v>520</v>
      </c>
      <c r="S80" s="92">
        <v>89</v>
      </c>
      <c r="T80" s="39" t="s">
        <v>512</v>
      </c>
      <c r="Y80" s="93">
        <v>8</v>
      </c>
      <c r="Z80" s="94">
        <v>12</v>
      </c>
      <c r="AB80" s="75" t="s">
        <v>496</v>
      </c>
      <c r="AC80" t="s">
        <v>2097</v>
      </c>
      <c r="AE80" s="74" t="s">
        <v>2098</v>
      </c>
    </row>
    <row r="81" spans="1:41" s="95" customFormat="1" x14ac:dyDescent="0.2">
      <c r="A81" s="72">
        <v>78</v>
      </c>
      <c r="B81" s="95" t="s">
        <v>2099</v>
      </c>
      <c r="E81" s="96">
        <v>1997</v>
      </c>
      <c r="F81" s="96"/>
      <c r="G81" s="95" t="s">
        <v>2100</v>
      </c>
      <c r="I81" s="95" t="s">
        <v>2101</v>
      </c>
      <c r="J81" s="75" t="s">
        <v>1788</v>
      </c>
      <c r="K81" s="75" t="s">
        <v>509</v>
      </c>
      <c r="L81" s="96"/>
      <c r="M81" s="96"/>
      <c r="N81" s="96" t="s">
        <v>495</v>
      </c>
      <c r="O81" s="97">
        <v>15</v>
      </c>
      <c r="P81" s="97">
        <v>280</v>
      </c>
      <c r="Q81" s="97"/>
      <c r="R81" s="97">
        <v>1140</v>
      </c>
      <c r="S81" s="98">
        <v>195</v>
      </c>
      <c r="T81" s="96" t="s">
        <v>512</v>
      </c>
      <c r="U81" s="96"/>
      <c r="V81" s="96"/>
      <c r="Y81" s="99">
        <v>2</v>
      </c>
      <c r="Z81" s="100">
        <v>13</v>
      </c>
      <c r="AA81" s="96"/>
      <c r="AB81" s="75" t="s">
        <v>496</v>
      </c>
      <c r="AC81" s="95" t="s">
        <v>2102</v>
      </c>
      <c r="AF81" s="101"/>
      <c r="AG81" s="96"/>
      <c r="AH81" s="97"/>
      <c r="AI81" s="97"/>
      <c r="AJ81" s="97"/>
      <c r="AK81" s="97"/>
      <c r="AL81" s="97"/>
      <c r="AN81" s="74"/>
      <c r="AO81" s="74"/>
    </row>
    <row r="82" spans="1:41" s="104" customFormat="1" x14ac:dyDescent="0.2">
      <c r="A82" s="72">
        <v>79</v>
      </c>
      <c r="B82" s="22" t="s">
        <v>2103</v>
      </c>
      <c r="C82" s="22"/>
      <c r="D82" s="22"/>
      <c r="E82" s="20">
        <v>1997</v>
      </c>
      <c r="F82" s="20"/>
      <c r="G82" s="22" t="s">
        <v>2104</v>
      </c>
      <c r="H82" s="22"/>
      <c r="I82" s="22" t="s">
        <v>2105</v>
      </c>
      <c r="J82" s="75" t="s">
        <v>1788</v>
      </c>
      <c r="K82" s="75" t="s">
        <v>509</v>
      </c>
      <c r="L82" s="20"/>
      <c r="M82" s="20"/>
      <c r="N82" s="20" t="s">
        <v>495</v>
      </c>
      <c r="O82" s="23">
        <v>10</v>
      </c>
      <c r="P82" s="23">
        <v>300</v>
      </c>
      <c r="Q82" s="23"/>
      <c r="R82" s="23">
        <v>1700</v>
      </c>
      <c r="S82" s="102">
        <v>526</v>
      </c>
      <c r="T82" s="103" t="s">
        <v>512</v>
      </c>
      <c r="U82" s="103"/>
      <c r="V82" s="103"/>
      <c r="Y82" s="105">
        <v>14</v>
      </c>
      <c r="Z82" s="100">
        <v>23</v>
      </c>
      <c r="AA82" s="103"/>
      <c r="AB82" s="75" t="s">
        <v>496</v>
      </c>
      <c r="AC82" s="22" t="s">
        <v>2106</v>
      </c>
      <c r="AF82" s="106"/>
      <c r="AG82" s="103"/>
      <c r="AH82" s="107"/>
      <c r="AI82" s="107"/>
      <c r="AJ82" s="107"/>
      <c r="AK82" s="107"/>
      <c r="AL82" s="107"/>
      <c r="AN82" s="82"/>
      <c r="AO82" s="82"/>
    </row>
    <row r="83" spans="1:41" s="95" customFormat="1" x14ac:dyDescent="0.2">
      <c r="A83" s="72">
        <v>80</v>
      </c>
      <c r="B83" s="95" t="s">
        <v>2107</v>
      </c>
      <c r="E83" s="96">
        <v>1998</v>
      </c>
      <c r="F83" s="96"/>
      <c r="G83" s="95" t="s">
        <v>2108</v>
      </c>
      <c r="I83" s="95" t="s">
        <v>1949</v>
      </c>
      <c r="J83" s="75" t="s">
        <v>1788</v>
      </c>
      <c r="K83" s="75" t="s">
        <v>509</v>
      </c>
      <c r="L83" s="96"/>
      <c r="M83" s="96"/>
      <c r="N83" s="96" t="s">
        <v>495</v>
      </c>
      <c r="O83" s="97">
        <v>16</v>
      </c>
      <c r="P83" s="97">
        <v>130</v>
      </c>
      <c r="Q83" s="97"/>
      <c r="R83" s="97">
        <v>70</v>
      </c>
      <c r="S83" s="108">
        <v>14</v>
      </c>
      <c r="T83" s="96" t="s">
        <v>512</v>
      </c>
      <c r="U83" s="96"/>
      <c r="V83" s="96"/>
      <c r="Y83" s="99">
        <v>1</v>
      </c>
      <c r="Z83" s="100">
        <v>6</v>
      </c>
      <c r="AA83" s="96"/>
      <c r="AB83" s="75" t="s">
        <v>496</v>
      </c>
      <c r="AC83" s="95" t="s">
        <v>2109</v>
      </c>
      <c r="AF83" s="101"/>
      <c r="AG83" s="96"/>
      <c r="AH83" s="97"/>
      <c r="AI83" s="97"/>
      <c r="AJ83" s="97"/>
      <c r="AK83" s="97"/>
      <c r="AL83" s="97"/>
      <c r="AN83" s="74"/>
      <c r="AO83" s="74"/>
    </row>
    <row r="84" spans="1:41" s="95" customFormat="1" x14ac:dyDescent="0.2">
      <c r="A84" s="72">
        <v>81</v>
      </c>
      <c r="B84" s="95" t="s">
        <v>2110</v>
      </c>
      <c r="E84" s="96">
        <v>1998</v>
      </c>
      <c r="F84" s="96"/>
      <c r="G84" s="19" t="s">
        <v>2111</v>
      </c>
      <c r="H84" s="19"/>
      <c r="I84" s="19" t="s">
        <v>2112</v>
      </c>
      <c r="J84" s="75" t="s">
        <v>1788</v>
      </c>
      <c r="K84" s="75" t="s">
        <v>509</v>
      </c>
      <c r="L84" s="96"/>
      <c r="M84" s="96"/>
      <c r="N84" s="96" t="s">
        <v>495</v>
      </c>
      <c r="O84" s="97">
        <v>15</v>
      </c>
      <c r="P84" s="97">
        <v>110</v>
      </c>
      <c r="Q84" s="97"/>
      <c r="R84" s="97">
        <v>38</v>
      </c>
      <c r="S84" s="108">
        <v>8</v>
      </c>
      <c r="T84" s="96" t="s">
        <v>512</v>
      </c>
      <c r="U84" s="96"/>
      <c r="V84" s="96"/>
      <c r="Y84" s="99">
        <v>1</v>
      </c>
      <c r="Z84" s="96">
        <v>4</v>
      </c>
      <c r="AA84" s="96"/>
      <c r="AB84" s="75" t="s">
        <v>496</v>
      </c>
      <c r="AC84" s="95" t="s">
        <v>2113</v>
      </c>
      <c r="AF84" s="101"/>
      <c r="AG84" s="96"/>
      <c r="AH84" s="97"/>
      <c r="AI84" s="97"/>
      <c r="AJ84" s="97"/>
      <c r="AK84" s="97"/>
      <c r="AL84" s="97"/>
      <c r="AN84" s="74"/>
      <c r="AO84" s="74"/>
    </row>
    <row r="85" spans="1:41" x14ac:dyDescent="0.2">
      <c r="A85" s="72">
        <v>82</v>
      </c>
      <c r="B85" s="95" t="s">
        <v>2114</v>
      </c>
      <c r="E85" s="39">
        <v>2000</v>
      </c>
      <c r="G85" s="19" t="s">
        <v>2115</v>
      </c>
      <c r="I85" s="95" t="s">
        <v>2116</v>
      </c>
      <c r="J85" s="75" t="s">
        <v>1788</v>
      </c>
      <c r="K85" s="39" t="s">
        <v>509</v>
      </c>
      <c r="O85" s="91">
        <v>17</v>
      </c>
      <c r="P85" s="91">
        <v>40</v>
      </c>
      <c r="Q85" s="91"/>
      <c r="R85" s="91">
        <v>60</v>
      </c>
      <c r="S85" s="109">
        <v>11</v>
      </c>
      <c r="T85" s="39" t="s">
        <v>512</v>
      </c>
      <c r="Y85" s="91">
        <v>3</v>
      </c>
      <c r="Z85" s="110">
        <v>19</v>
      </c>
      <c r="AB85" s="75" t="s">
        <v>496</v>
      </c>
      <c r="AC85" s="95" t="s">
        <v>2117</v>
      </c>
      <c r="AE85" s="73" t="s">
        <v>2074</v>
      </c>
    </row>
    <row r="86" spans="1:41" s="95" customFormat="1" x14ac:dyDescent="0.2">
      <c r="A86" s="72">
        <v>83</v>
      </c>
      <c r="B86" s="95" t="s">
        <v>2118</v>
      </c>
      <c r="E86" s="96">
        <v>2000</v>
      </c>
      <c r="F86" s="96"/>
      <c r="G86" s="95" t="s">
        <v>2119</v>
      </c>
      <c r="I86" s="95" t="s">
        <v>2120</v>
      </c>
      <c r="J86" s="75" t="s">
        <v>1788</v>
      </c>
      <c r="K86" s="75" t="s">
        <v>509</v>
      </c>
      <c r="L86" s="96"/>
      <c r="M86" s="96"/>
      <c r="N86" s="96" t="s">
        <v>495</v>
      </c>
      <c r="O86" s="97">
        <v>15</v>
      </c>
      <c r="P86" s="97">
        <v>110</v>
      </c>
      <c r="Q86" s="97"/>
      <c r="R86" s="97">
        <v>124</v>
      </c>
      <c r="S86" s="99">
        <v>22</v>
      </c>
      <c r="T86" s="96" t="s">
        <v>512</v>
      </c>
      <c r="U86" s="96"/>
      <c r="V86" s="96"/>
      <c r="Y86" s="99">
        <v>1</v>
      </c>
      <c r="Z86" s="111">
        <v>5</v>
      </c>
      <c r="AA86" s="96"/>
      <c r="AB86" s="75" t="s">
        <v>496</v>
      </c>
      <c r="AC86" s="95" t="s">
        <v>2121</v>
      </c>
      <c r="AE86" s="73" t="s">
        <v>2074</v>
      </c>
      <c r="AF86" s="101"/>
      <c r="AG86" s="96"/>
      <c r="AH86" s="97"/>
      <c r="AI86" s="97"/>
      <c r="AJ86" s="97"/>
      <c r="AK86" s="97"/>
      <c r="AL86" s="97"/>
      <c r="AN86" s="74"/>
      <c r="AO86" s="74"/>
    </row>
    <row r="87" spans="1:41" s="95" customFormat="1" x14ac:dyDescent="0.2">
      <c r="A87" s="72">
        <v>84</v>
      </c>
      <c r="B87" s="95" t="s">
        <v>2122</v>
      </c>
      <c r="E87" s="96">
        <v>2000</v>
      </c>
      <c r="F87" s="96"/>
      <c r="G87" s="95" t="s">
        <v>2123</v>
      </c>
      <c r="I87" s="95" t="s">
        <v>2024</v>
      </c>
      <c r="J87" s="75" t="s">
        <v>1788</v>
      </c>
      <c r="K87" s="75" t="s">
        <v>509</v>
      </c>
      <c r="L87" s="96"/>
      <c r="M87" s="96"/>
      <c r="N87" s="96" t="s">
        <v>495</v>
      </c>
      <c r="O87" s="97">
        <v>24</v>
      </c>
      <c r="P87" s="97">
        <v>170</v>
      </c>
      <c r="Q87" s="97"/>
      <c r="R87" s="97">
        <v>400</v>
      </c>
      <c r="S87" s="108">
        <v>52</v>
      </c>
      <c r="T87" s="96" t="s">
        <v>512</v>
      </c>
      <c r="U87" s="96"/>
      <c r="V87" s="96"/>
      <c r="Y87" s="99">
        <v>10</v>
      </c>
      <c r="Z87" s="96" t="s">
        <v>2124</v>
      </c>
      <c r="AA87" s="96"/>
      <c r="AB87" s="75" t="s">
        <v>496</v>
      </c>
      <c r="AC87" s="95" t="s">
        <v>2087</v>
      </c>
      <c r="AE87" s="73" t="s">
        <v>2074</v>
      </c>
      <c r="AF87" s="101"/>
      <c r="AG87" s="96"/>
      <c r="AH87" s="97"/>
      <c r="AI87" s="97"/>
      <c r="AJ87" s="97"/>
      <c r="AK87" s="97"/>
      <c r="AL87" s="97"/>
      <c r="AN87" s="74"/>
      <c r="AO87" s="74"/>
    </row>
    <row r="88" spans="1:41" s="22" customFormat="1" x14ac:dyDescent="0.2">
      <c r="A88" s="72">
        <v>85</v>
      </c>
      <c r="B88" s="22" t="s">
        <v>2125</v>
      </c>
      <c r="E88" s="20">
        <v>2000</v>
      </c>
      <c r="F88" s="20"/>
      <c r="G88" s="22" t="s">
        <v>2126</v>
      </c>
      <c r="I88" s="22" t="s">
        <v>2127</v>
      </c>
      <c r="J88" s="75" t="s">
        <v>1788</v>
      </c>
      <c r="K88" s="75" t="s">
        <v>509</v>
      </c>
      <c r="L88" s="20"/>
      <c r="M88" s="20"/>
      <c r="N88" s="20"/>
      <c r="O88" s="23">
        <v>14</v>
      </c>
      <c r="P88" s="23">
        <v>200</v>
      </c>
      <c r="Q88" s="23"/>
      <c r="R88" s="23">
        <v>3000</v>
      </c>
      <c r="S88" s="108">
        <v>663</v>
      </c>
      <c r="T88" s="20" t="s">
        <v>512</v>
      </c>
      <c r="U88" s="20"/>
      <c r="V88" s="20"/>
      <c r="Y88" s="112">
        <v>97</v>
      </c>
      <c r="Z88" s="100">
        <v>100</v>
      </c>
      <c r="AA88" s="20"/>
      <c r="AB88" s="75" t="s">
        <v>496</v>
      </c>
      <c r="AC88" s="22" t="s">
        <v>2128</v>
      </c>
      <c r="AE88" s="73" t="s">
        <v>2074</v>
      </c>
      <c r="AF88" s="113"/>
      <c r="AG88" s="20"/>
      <c r="AH88" s="23"/>
      <c r="AI88" s="23"/>
      <c r="AJ88" s="23"/>
      <c r="AK88" s="23"/>
      <c r="AL88" s="23"/>
      <c r="AN88" s="74"/>
      <c r="AO88" s="74"/>
    </row>
    <row r="89" spans="1:41" s="95" customFormat="1" x14ac:dyDescent="0.2">
      <c r="A89" s="72">
        <v>86</v>
      </c>
      <c r="B89" s="95" t="s">
        <v>642</v>
      </c>
      <c r="E89" s="96">
        <v>2001</v>
      </c>
      <c r="F89" s="96"/>
      <c r="G89" s="95" t="s">
        <v>2129</v>
      </c>
      <c r="I89" s="95" t="s">
        <v>1800</v>
      </c>
      <c r="J89" s="96" t="s">
        <v>1788</v>
      </c>
      <c r="K89" s="96" t="s">
        <v>509</v>
      </c>
      <c r="L89" s="96"/>
      <c r="M89" s="96"/>
      <c r="N89" s="96" t="s">
        <v>495</v>
      </c>
      <c r="O89" s="97">
        <v>17</v>
      </c>
      <c r="P89" s="97">
        <v>145</v>
      </c>
      <c r="Q89" s="97"/>
      <c r="R89" s="97">
        <v>100</v>
      </c>
      <c r="S89" s="98">
        <v>30</v>
      </c>
      <c r="T89" s="96" t="s">
        <v>512</v>
      </c>
      <c r="U89" s="96"/>
      <c r="V89" s="96"/>
      <c r="Y89" s="99">
        <v>2</v>
      </c>
      <c r="Z89" s="100">
        <v>19</v>
      </c>
      <c r="AA89" s="96"/>
      <c r="AB89" s="75" t="s">
        <v>496</v>
      </c>
      <c r="AC89" s="95" t="s">
        <v>2130</v>
      </c>
      <c r="AD89" s="95" t="s">
        <v>2131</v>
      </c>
      <c r="AE89" s="95" t="s">
        <v>2098</v>
      </c>
      <c r="AF89" s="101"/>
      <c r="AG89" s="96"/>
    </row>
    <row r="90" spans="1:41" s="95" customFormat="1" x14ac:dyDescent="0.2">
      <c r="A90" s="72">
        <v>87</v>
      </c>
      <c r="B90" s="95" t="s">
        <v>2132</v>
      </c>
      <c r="E90" s="96">
        <v>2001</v>
      </c>
      <c r="F90" s="96"/>
      <c r="G90" s="95" t="s">
        <v>2133</v>
      </c>
      <c r="I90" s="95" t="s">
        <v>2024</v>
      </c>
      <c r="J90" s="96" t="s">
        <v>1788</v>
      </c>
      <c r="K90" s="96" t="s">
        <v>509</v>
      </c>
      <c r="L90" s="96"/>
      <c r="M90" s="96"/>
      <c r="N90" s="96" t="s">
        <v>495</v>
      </c>
      <c r="O90" s="97">
        <v>19</v>
      </c>
      <c r="P90" s="97">
        <v>180</v>
      </c>
      <c r="Q90" s="97">
        <v>50</v>
      </c>
      <c r="R90" s="97">
        <v>230</v>
      </c>
      <c r="S90" s="108">
        <v>37</v>
      </c>
      <c r="T90" s="96" t="s">
        <v>512</v>
      </c>
      <c r="U90" s="96"/>
      <c r="V90" s="96"/>
      <c r="Y90" s="99">
        <v>6</v>
      </c>
      <c r="Z90" s="100">
        <v>20</v>
      </c>
      <c r="AA90" s="96"/>
      <c r="AB90" s="75" t="s">
        <v>496</v>
      </c>
      <c r="AC90" s="95" t="s">
        <v>2134</v>
      </c>
      <c r="AE90" s="95" t="s">
        <v>2098</v>
      </c>
      <c r="AF90" s="101"/>
      <c r="AG90" s="96"/>
    </row>
    <row r="91" spans="1:41" s="95" customFormat="1" x14ac:dyDescent="0.2">
      <c r="A91" s="72">
        <v>88</v>
      </c>
      <c r="B91" s="95" t="s">
        <v>2135</v>
      </c>
      <c r="E91" s="96">
        <v>2003</v>
      </c>
      <c r="F91" s="96"/>
      <c r="G91" s="95" t="s">
        <v>2136</v>
      </c>
      <c r="I91" s="95" t="s">
        <v>2137</v>
      </c>
      <c r="J91" s="96" t="s">
        <v>1788</v>
      </c>
      <c r="K91" s="96" t="s">
        <v>509</v>
      </c>
      <c r="L91" s="96"/>
      <c r="M91" s="96"/>
      <c r="N91" s="96"/>
      <c r="O91" s="97">
        <v>17</v>
      </c>
      <c r="P91" s="97">
        <v>300</v>
      </c>
      <c r="Q91" s="97"/>
      <c r="R91" s="97">
        <v>2000</v>
      </c>
      <c r="S91" s="98">
        <v>200</v>
      </c>
      <c r="T91" s="96" t="s">
        <v>512</v>
      </c>
      <c r="U91" s="96"/>
      <c r="V91" s="96"/>
      <c r="Y91" s="99">
        <v>28</v>
      </c>
      <c r="Z91" s="100" t="s">
        <v>2138</v>
      </c>
      <c r="AA91" s="96"/>
      <c r="AB91" s="75" t="s">
        <v>496</v>
      </c>
      <c r="AC91" s="95" t="s">
        <v>2139</v>
      </c>
      <c r="AE91" s="73" t="s">
        <v>2074</v>
      </c>
      <c r="AF91" s="101"/>
      <c r="AG91" s="96"/>
    </row>
    <row r="92" spans="1:41" s="95" customFormat="1" x14ac:dyDescent="0.2">
      <c r="A92" s="72">
        <v>89</v>
      </c>
      <c r="B92" s="95" t="s">
        <v>2140</v>
      </c>
      <c r="E92" s="96">
        <v>2003</v>
      </c>
      <c r="F92" s="96"/>
      <c r="G92" s="95" t="s">
        <v>2141</v>
      </c>
      <c r="I92" s="95" t="s">
        <v>2024</v>
      </c>
      <c r="J92" s="96" t="s">
        <v>1788</v>
      </c>
      <c r="K92" s="96" t="s">
        <v>509</v>
      </c>
      <c r="L92" s="96"/>
      <c r="M92" s="96"/>
      <c r="N92" s="96"/>
      <c r="O92" s="97">
        <v>15</v>
      </c>
      <c r="P92" s="97">
        <v>80</v>
      </c>
      <c r="Q92" s="97"/>
      <c r="R92" s="97">
        <v>600</v>
      </c>
      <c r="S92" s="98">
        <v>57</v>
      </c>
      <c r="T92" s="96" t="s">
        <v>512</v>
      </c>
      <c r="U92" s="96"/>
      <c r="V92" s="96"/>
      <c r="Y92" s="99">
        <v>30</v>
      </c>
      <c r="Z92" s="100" t="s">
        <v>2142</v>
      </c>
      <c r="AA92" s="96"/>
      <c r="AB92" s="75" t="s">
        <v>496</v>
      </c>
      <c r="AC92" s="95" t="s">
        <v>2143</v>
      </c>
      <c r="AE92" s="95" t="s">
        <v>2144</v>
      </c>
      <c r="AF92" s="101"/>
      <c r="AG92" s="96"/>
    </row>
    <row r="93" spans="1:41" s="95" customFormat="1" x14ac:dyDescent="0.2">
      <c r="A93" s="72">
        <v>90</v>
      </c>
      <c r="B93" s="95" t="s">
        <v>2145</v>
      </c>
      <c r="E93" s="96">
        <v>2003</v>
      </c>
      <c r="F93" s="96"/>
      <c r="G93" s="95" t="s">
        <v>2136</v>
      </c>
      <c r="I93" s="95" t="s">
        <v>2127</v>
      </c>
      <c r="J93" s="96" t="s">
        <v>1788</v>
      </c>
      <c r="K93" s="96" t="s">
        <v>509</v>
      </c>
      <c r="L93" s="96"/>
      <c r="M93" s="96"/>
      <c r="N93" s="96"/>
      <c r="O93" s="97">
        <v>15</v>
      </c>
      <c r="P93" s="97">
        <v>140</v>
      </c>
      <c r="Q93" s="97"/>
      <c r="R93" s="97">
        <v>960</v>
      </c>
      <c r="S93" s="98">
        <v>270</v>
      </c>
      <c r="T93" s="96" t="s">
        <v>512</v>
      </c>
      <c r="U93" s="96"/>
      <c r="V93" s="96"/>
      <c r="Y93" s="99">
        <v>7</v>
      </c>
      <c r="Z93" s="100">
        <v>27</v>
      </c>
      <c r="AA93" s="96"/>
      <c r="AB93" s="75" t="s">
        <v>496</v>
      </c>
      <c r="AC93" s="95" t="s">
        <v>2146</v>
      </c>
      <c r="AD93" s="95" t="s">
        <v>2147</v>
      </c>
      <c r="AE93" s="73" t="s">
        <v>2074</v>
      </c>
      <c r="AF93" s="101"/>
      <c r="AG93" s="96"/>
    </row>
    <row r="94" spans="1:41" s="95" customFormat="1" x14ac:dyDescent="0.2">
      <c r="A94" s="72">
        <v>91</v>
      </c>
      <c r="B94" s="95" t="s">
        <v>2148</v>
      </c>
      <c r="E94" s="96">
        <v>2003</v>
      </c>
      <c r="F94" s="96"/>
      <c r="G94" s="95" t="s">
        <v>2149</v>
      </c>
      <c r="I94" s="95" t="s">
        <v>2150</v>
      </c>
      <c r="J94" s="96" t="s">
        <v>1788</v>
      </c>
      <c r="K94" s="96" t="s">
        <v>509</v>
      </c>
      <c r="L94" s="96"/>
      <c r="M94" s="96"/>
      <c r="N94" s="96"/>
      <c r="O94" s="97">
        <v>15</v>
      </c>
      <c r="P94" s="97">
        <v>785</v>
      </c>
      <c r="Q94" s="97"/>
      <c r="R94" s="97">
        <v>2800</v>
      </c>
      <c r="S94" s="98">
        <v>392</v>
      </c>
      <c r="T94" s="96" t="s">
        <v>512</v>
      </c>
      <c r="U94" s="96"/>
      <c r="V94" s="96"/>
      <c r="Y94" s="99">
        <v>12</v>
      </c>
      <c r="Z94" s="100">
        <v>46</v>
      </c>
      <c r="AA94" s="96"/>
      <c r="AB94" s="75" t="s">
        <v>496</v>
      </c>
      <c r="AC94" s="95" t="s">
        <v>2151</v>
      </c>
      <c r="AD94" s="95" t="s">
        <v>2094</v>
      </c>
      <c r="AE94" s="73" t="s">
        <v>2074</v>
      </c>
      <c r="AF94" s="101"/>
      <c r="AG94" s="96"/>
    </row>
    <row r="95" spans="1:41" s="95" customFormat="1" x14ac:dyDescent="0.2">
      <c r="A95" s="72">
        <v>92</v>
      </c>
      <c r="B95" s="95" t="s">
        <v>2152</v>
      </c>
      <c r="E95" s="114">
        <v>2003</v>
      </c>
      <c r="F95" s="96"/>
      <c r="G95" s="95" t="s">
        <v>2149</v>
      </c>
      <c r="I95" s="95" t="s">
        <v>2153</v>
      </c>
      <c r="J95" s="96" t="s">
        <v>1788</v>
      </c>
      <c r="K95" s="96" t="s">
        <v>509</v>
      </c>
      <c r="L95" s="96"/>
      <c r="M95" s="96"/>
      <c r="N95" s="96"/>
      <c r="O95" s="97">
        <v>15</v>
      </c>
      <c r="P95" s="97">
        <v>310</v>
      </c>
      <c r="Q95" s="97"/>
      <c r="R95" s="97">
        <v>100</v>
      </c>
      <c r="S95" s="98">
        <v>10</v>
      </c>
      <c r="T95" s="96" t="s">
        <v>512</v>
      </c>
      <c r="U95" s="96"/>
      <c r="V95" s="96"/>
      <c r="Y95" s="99">
        <v>4</v>
      </c>
      <c r="Z95" s="100" t="s">
        <v>2154</v>
      </c>
      <c r="AA95" s="96"/>
      <c r="AB95" s="75" t="s">
        <v>496</v>
      </c>
      <c r="AC95" s="95" t="s">
        <v>2155</v>
      </c>
      <c r="AE95" s="73" t="s">
        <v>2074</v>
      </c>
      <c r="AF95" s="101"/>
      <c r="AG95" s="96"/>
    </row>
    <row r="96" spans="1:41" s="95" customFormat="1" x14ac:dyDescent="0.2">
      <c r="A96" s="72">
        <v>93</v>
      </c>
      <c r="B96" s="95" t="s">
        <v>2156</v>
      </c>
      <c r="E96" s="96">
        <v>2005</v>
      </c>
      <c r="F96" s="96"/>
      <c r="G96" s="95" t="s">
        <v>2157</v>
      </c>
      <c r="I96" s="95" t="s">
        <v>2127</v>
      </c>
      <c r="J96" s="96" t="s">
        <v>1788</v>
      </c>
      <c r="K96" s="96" t="s">
        <v>509</v>
      </c>
      <c r="L96" s="96"/>
      <c r="M96" s="96"/>
      <c r="N96" s="96"/>
      <c r="O96" s="97">
        <v>17</v>
      </c>
      <c r="P96" s="97">
        <v>162</v>
      </c>
      <c r="Q96" s="97"/>
      <c r="R96" s="97">
        <v>841</v>
      </c>
      <c r="S96" s="98">
        <v>160</v>
      </c>
      <c r="T96" s="96" t="s">
        <v>512</v>
      </c>
      <c r="U96" s="96"/>
      <c r="V96" s="96"/>
      <c r="Y96" s="99">
        <v>3</v>
      </c>
      <c r="Z96" s="100">
        <v>12</v>
      </c>
      <c r="AA96" s="96"/>
      <c r="AB96" s="75" t="s">
        <v>496</v>
      </c>
      <c r="AC96" s="95" t="s">
        <v>2158</v>
      </c>
      <c r="AD96" s="95" t="s">
        <v>2159</v>
      </c>
      <c r="AE96" s="73" t="s">
        <v>2074</v>
      </c>
      <c r="AF96" s="101"/>
      <c r="AG96" s="96"/>
    </row>
    <row r="97" spans="1:40" s="95" customFormat="1" x14ac:dyDescent="0.2">
      <c r="A97" s="72">
        <v>94</v>
      </c>
      <c r="B97" s="95" t="s">
        <v>2160</v>
      </c>
      <c r="E97" s="96">
        <v>2005</v>
      </c>
      <c r="F97" s="96"/>
      <c r="G97" s="95" t="s">
        <v>2161</v>
      </c>
      <c r="I97" s="95" t="s">
        <v>2162</v>
      </c>
      <c r="J97" s="96" t="s">
        <v>1788</v>
      </c>
      <c r="K97" s="96" t="s">
        <v>509</v>
      </c>
      <c r="L97" s="96"/>
      <c r="M97" s="96"/>
      <c r="N97" s="96"/>
      <c r="O97" s="97">
        <v>20</v>
      </c>
      <c r="P97" s="97">
        <v>375</v>
      </c>
      <c r="Q97" s="97"/>
      <c r="R97" s="97">
        <v>5400</v>
      </c>
      <c r="S97" s="98">
        <v>211</v>
      </c>
      <c r="T97" s="96" t="s">
        <v>512</v>
      </c>
      <c r="U97" s="96"/>
      <c r="V97" s="96"/>
      <c r="Y97" s="99">
        <v>75</v>
      </c>
      <c r="Z97" s="100" t="s">
        <v>2154</v>
      </c>
      <c r="AA97" s="96"/>
      <c r="AB97" s="75" t="s">
        <v>496</v>
      </c>
      <c r="AC97" s="95" t="s">
        <v>2163</v>
      </c>
      <c r="AE97" s="73" t="s">
        <v>2074</v>
      </c>
      <c r="AF97" s="101"/>
      <c r="AG97" s="96"/>
    </row>
    <row r="98" spans="1:40" s="95" customFormat="1" x14ac:dyDescent="0.2">
      <c r="A98" s="72">
        <v>95</v>
      </c>
      <c r="B98" s="95" t="s">
        <v>2164</v>
      </c>
      <c r="E98" s="96">
        <v>2005</v>
      </c>
      <c r="F98" s="96"/>
      <c r="G98" s="95" t="s">
        <v>2129</v>
      </c>
      <c r="I98" s="95" t="s">
        <v>1800</v>
      </c>
      <c r="J98" s="96" t="s">
        <v>1788</v>
      </c>
      <c r="K98" s="96" t="s">
        <v>509</v>
      </c>
      <c r="L98" s="96"/>
      <c r="M98" s="96"/>
      <c r="N98" s="96"/>
      <c r="O98" s="97">
        <v>17</v>
      </c>
      <c r="P98" s="97">
        <v>303</v>
      </c>
      <c r="Q98" s="97"/>
      <c r="R98" s="97">
        <v>1250</v>
      </c>
      <c r="S98" s="98">
        <v>175</v>
      </c>
      <c r="T98" s="96" t="s">
        <v>512</v>
      </c>
      <c r="U98" s="96"/>
      <c r="V98" s="96"/>
      <c r="Y98" s="99">
        <v>55</v>
      </c>
      <c r="Z98" s="100" t="s">
        <v>2154</v>
      </c>
      <c r="AA98" s="96"/>
      <c r="AB98" s="75" t="s">
        <v>496</v>
      </c>
      <c r="AC98" s="95" t="s">
        <v>2165</v>
      </c>
      <c r="AE98" s="73" t="s">
        <v>2074</v>
      </c>
      <c r="AF98" s="101"/>
      <c r="AG98" s="96"/>
    </row>
    <row r="99" spans="1:40" s="95" customFormat="1" x14ac:dyDescent="0.2">
      <c r="A99" s="72">
        <v>96</v>
      </c>
      <c r="B99" s="95" t="s">
        <v>2166</v>
      </c>
      <c r="E99" s="96">
        <v>2005</v>
      </c>
      <c r="F99" s="96"/>
      <c r="G99" s="95" t="s">
        <v>2167</v>
      </c>
      <c r="I99" s="95" t="s">
        <v>2168</v>
      </c>
      <c r="J99" s="96" t="s">
        <v>1788</v>
      </c>
      <c r="K99" s="96" t="s">
        <v>509</v>
      </c>
      <c r="L99" s="96"/>
      <c r="M99" s="96"/>
      <c r="N99" s="96"/>
      <c r="O99" s="97">
        <v>15</v>
      </c>
      <c r="P99" s="97">
        <v>145</v>
      </c>
      <c r="Q99" s="97"/>
      <c r="R99" s="97">
        <v>60</v>
      </c>
      <c r="S99" s="98">
        <v>12</v>
      </c>
      <c r="T99" s="96" t="s">
        <v>512</v>
      </c>
      <c r="U99" s="96"/>
      <c r="V99" s="96"/>
      <c r="Y99" s="99">
        <v>1</v>
      </c>
      <c r="Z99" s="100" t="s">
        <v>2169</v>
      </c>
      <c r="AA99" s="96"/>
      <c r="AB99" s="75" t="s">
        <v>496</v>
      </c>
      <c r="AC99" s="95" t="s">
        <v>2170</v>
      </c>
      <c r="AD99" s="95" t="s">
        <v>2171</v>
      </c>
      <c r="AE99" s="73" t="s">
        <v>2074</v>
      </c>
      <c r="AF99" s="101"/>
      <c r="AG99" s="96"/>
    </row>
    <row r="100" spans="1:40" s="95" customFormat="1" x14ac:dyDescent="0.2">
      <c r="A100" s="72">
        <v>97</v>
      </c>
      <c r="B100" s="95" t="s">
        <v>2172</v>
      </c>
      <c r="E100" s="96">
        <v>2005</v>
      </c>
      <c r="F100" s="96"/>
      <c r="G100" s="95" t="s">
        <v>2100</v>
      </c>
      <c r="I100" s="95" t="s">
        <v>2173</v>
      </c>
      <c r="J100" s="96" t="s">
        <v>1788</v>
      </c>
      <c r="K100" s="96" t="s">
        <v>509</v>
      </c>
      <c r="L100" s="96"/>
      <c r="M100" s="96"/>
      <c r="N100" s="96"/>
      <c r="O100" s="97">
        <v>12</v>
      </c>
      <c r="P100" s="97">
        <v>605</v>
      </c>
      <c r="Q100" s="97"/>
      <c r="R100" s="97">
        <v>2115</v>
      </c>
      <c r="S100" s="98">
        <v>917</v>
      </c>
      <c r="T100" s="96" t="s">
        <v>512</v>
      </c>
      <c r="U100" s="96"/>
      <c r="V100" s="96"/>
      <c r="Y100" s="98">
        <v>7</v>
      </c>
      <c r="Z100" s="96">
        <v>26</v>
      </c>
      <c r="AA100" s="96"/>
      <c r="AB100" s="75" t="s">
        <v>496</v>
      </c>
      <c r="AC100" s="95" t="s">
        <v>2174</v>
      </c>
      <c r="AE100" s="73" t="s">
        <v>2074</v>
      </c>
      <c r="AF100" s="101"/>
      <c r="AG100" s="96"/>
    </row>
    <row r="101" spans="1:40" s="95" customFormat="1" x14ac:dyDescent="0.2">
      <c r="A101" s="72">
        <v>98</v>
      </c>
      <c r="B101" s="95" t="s">
        <v>2175</v>
      </c>
      <c r="E101" s="96">
        <v>2006</v>
      </c>
      <c r="F101" s="96"/>
      <c r="G101" s="95" t="s">
        <v>2176</v>
      </c>
      <c r="I101" s="95" t="s">
        <v>2137</v>
      </c>
      <c r="J101" s="96" t="s">
        <v>1788</v>
      </c>
      <c r="K101" s="96" t="s">
        <v>509</v>
      </c>
      <c r="L101" s="96"/>
      <c r="M101" s="96"/>
      <c r="N101" s="96"/>
      <c r="O101" s="97">
        <v>19</v>
      </c>
      <c r="P101" s="97">
        <v>200</v>
      </c>
      <c r="Q101" s="97"/>
      <c r="R101" s="97">
        <v>1450</v>
      </c>
      <c r="S101" s="98">
        <v>262</v>
      </c>
      <c r="T101" s="96" t="s">
        <v>512</v>
      </c>
      <c r="U101" s="96"/>
      <c r="V101" s="96"/>
      <c r="Y101" s="99">
        <v>2</v>
      </c>
      <c r="Z101" s="111" t="s">
        <v>2177</v>
      </c>
      <c r="AA101" s="96"/>
      <c r="AB101" s="75" t="s">
        <v>496</v>
      </c>
      <c r="AC101" s="95" t="s">
        <v>2139</v>
      </c>
      <c r="AE101" s="73" t="s">
        <v>2074</v>
      </c>
      <c r="AF101" s="101"/>
      <c r="AG101" s="96"/>
    </row>
    <row r="102" spans="1:40" s="95" customFormat="1" x14ac:dyDescent="0.2">
      <c r="A102" s="72">
        <v>99</v>
      </c>
      <c r="B102" s="95" t="s">
        <v>2178</v>
      </c>
      <c r="C102" s="95" t="s">
        <v>2179</v>
      </c>
      <c r="E102" s="96">
        <v>2006</v>
      </c>
      <c r="F102" s="96"/>
      <c r="G102" s="95" t="s">
        <v>2180</v>
      </c>
      <c r="I102" s="95" t="s">
        <v>1800</v>
      </c>
      <c r="J102" s="96" t="s">
        <v>1788</v>
      </c>
      <c r="K102" s="96" t="s">
        <v>493</v>
      </c>
      <c r="L102" s="96"/>
      <c r="M102" s="96"/>
      <c r="N102" s="96" t="s">
        <v>578</v>
      </c>
      <c r="O102" s="97">
        <v>50</v>
      </c>
      <c r="P102" s="97">
        <v>186</v>
      </c>
      <c r="Q102" s="97">
        <v>85</v>
      </c>
      <c r="R102" s="97">
        <v>24000</v>
      </c>
      <c r="S102" s="99">
        <v>4530</v>
      </c>
      <c r="T102" s="96" t="s">
        <v>512</v>
      </c>
      <c r="U102" s="96" t="s">
        <v>529</v>
      </c>
      <c r="V102" s="96"/>
      <c r="Y102" s="99">
        <v>163</v>
      </c>
      <c r="Z102" s="111"/>
      <c r="AA102" s="96">
        <v>2630</v>
      </c>
      <c r="AB102" s="96" t="s">
        <v>496</v>
      </c>
      <c r="AC102" s="73" t="s">
        <v>2041</v>
      </c>
      <c r="AD102" s="95" t="s">
        <v>2181</v>
      </c>
      <c r="AE102" s="95" t="s">
        <v>2182</v>
      </c>
      <c r="AF102" s="101" t="s">
        <v>2183</v>
      </c>
      <c r="AG102" s="115" t="s">
        <v>2184</v>
      </c>
      <c r="AH102" s="116">
        <v>5</v>
      </c>
      <c r="AI102" s="60"/>
      <c r="AJ102" s="60"/>
      <c r="AK102" s="60"/>
      <c r="AL102" s="60"/>
      <c r="AN102" s="95" t="s">
        <v>2185</v>
      </c>
    </row>
    <row r="103" spans="1:40" s="95" customFormat="1" x14ac:dyDescent="0.2">
      <c r="A103" s="72">
        <v>100</v>
      </c>
      <c r="B103" s="95" t="s">
        <v>2186</v>
      </c>
      <c r="E103" s="96">
        <v>2008</v>
      </c>
      <c r="F103" s="96"/>
      <c r="G103" s="95" t="s">
        <v>2187</v>
      </c>
      <c r="I103" s="95" t="s">
        <v>2188</v>
      </c>
      <c r="J103" s="96" t="s">
        <v>1788</v>
      </c>
      <c r="K103" s="96" t="s">
        <v>509</v>
      </c>
      <c r="L103" s="96"/>
      <c r="M103" s="96"/>
      <c r="N103" s="96"/>
      <c r="O103" s="97">
        <v>26</v>
      </c>
      <c r="P103" s="97">
        <v>250</v>
      </c>
      <c r="Q103" s="96"/>
      <c r="R103" s="97">
        <v>3000</v>
      </c>
      <c r="S103" s="99">
        <v>280</v>
      </c>
      <c r="T103" s="96" t="s">
        <v>512</v>
      </c>
      <c r="U103" s="96"/>
      <c r="V103" s="96"/>
      <c r="Y103" s="117">
        <v>14</v>
      </c>
      <c r="Z103" s="111">
        <v>106</v>
      </c>
      <c r="AA103" s="96"/>
      <c r="AB103" s="96" t="s">
        <v>496</v>
      </c>
      <c r="AC103" s="95" t="s">
        <v>2189</v>
      </c>
      <c r="AE103" s="95" t="s">
        <v>2190</v>
      </c>
      <c r="AF103" s="101"/>
      <c r="AG103" s="96"/>
    </row>
    <row r="104" spans="1:40" x14ac:dyDescent="0.2">
      <c r="AH104" s="118"/>
      <c r="AI104" s="118"/>
      <c r="AJ104" s="118"/>
      <c r="AK104" s="118"/>
      <c r="AL104" s="118"/>
    </row>
    <row r="105" spans="1:40" x14ac:dyDescent="0.2">
      <c r="AH105" s="97">
        <f>SUM(AH4:AH102)</f>
        <v>2368</v>
      </c>
      <c r="AI105" s="97">
        <f>SUM(AI4:AI83)</f>
        <v>10206</v>
      </c>
      <c r="AJ105" s="97">
        <f>SUM(AJ4:AJ83)</f>
        <v>68</v>
      </c>
      <c r="AK105" s="97">
        <f>SUM(AK4:AK83)</f>
        <v>0</v>
      </c>
      <c r="AL105" s="97">
        <f>SUM(AL4:AL83)</f>
        <v>0</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workbookViewId="0">
      <selection activeCell="U4" sqref="U4"/>
    </sheetView>
  </sheetViews>
  <sheetFormatPr defaultRowHeight="12.75" x14ac:dyDescent="0.2"/>
  <cols>
    <col min="1" max="1" width="7.5703125" style="39" customWidth="1"/>
    <col min="2" max="2" width="26.28515625" customWidth="1"/>
    <col min="3" max="3" width="20.7109375" customWidth="1"/>
    <col min="4" max="4" width="11.28515625" hidden="1" customWidth="1"/>
    <col min="5" max="5" width="5.85546875" style="39" customWidth="1"/>
    <col min="6" max="6" width="10.7109375" style="39" customWidth="1"/>
    <col min="7" max="7" width="13.140625" customWidth="1"/>
    <col min="8" max="8" width="0.140625" customWidth="1"/>
    <col min="9" max="9" width="18.140625" customWidth="1"/>
    <col min="10" max="10" width="7" style="39" customWidth="1"/>
    <col min="11" max="12" width="5.7109375" style="39" customWidth="1"/>
    <col min="13" max="13" width="9.5703125" style="39" customWidth="1"/>
    <col min="14" max="14" width="4.5703125" style="39" customWidth="1"/>
    <col min="15" max="15" width="9.5703125" style="39" customWidth="1"/>
    <col min="16" max="16" width="10.7109375" style="39" customWidth="1"/>
    <col min="17" max="17" width="10.140625" style="39" customWidth="1"/>
    <col min="18" max="18" width="8.85546875" style="39" customWidth="1"/>
    <col min="19" max="19" width="7.140625" style="39" customWidth="1"/>
    <col min="20" max="22" width="10" style="39" customWidth="1"/>
    <col min="23" max="23" width="10" customWidth="1"/>
    <col min="24" max="24" width="0" hidden="1" customWidth="1"/>
    <col min="25" max="25" width="8.7109375" style="39" customWidth="1"/>
    <col min="26" max="26" width="6.42578125" style="39" customWidth="1"/>
    <col min="27" max="27" width="5.7109375" style="39" customWidth="1"/>
    <col min="28" max="28" width="40.28515625" customWidth="1"/>
    <col min="29" max="29" width="49.7109375" customWidth="1"/>
    <col min="30" max="30" width="51.42578125" customWidth="1"/>
    <col min="31" max="31" width="56.28515625" customWidth="1"/>
    <col min="32" max="32" width="20.7109375" customWidth="1"/>
    <col min="33" max="33" width="10.7109375" customWidth="1"/>
    <col min="34" max="34" width="11" style="39" customWidth="1"/>
    <col min="35" max="36" width="10.7109375" style="39" customWidth="1"/>
    <col min="37" max="37" width="8.7109375" style="39" customWidth="1"/>
  </cols>
  <sheetData>
    <row r="1" spans="1:39" s="4" customFormat="1" x14ac:dyDescent="0.2">
      <c r="A1" s="1" t="s">
        <v>494</v>
      </c>
      <c r="B1" s="2" t="s">
        <v>442</v>
      </c>
      <c r="C1" s="2" t="s">
        <v>443</v>
      </c>
      <c r="E1" s="1" t="s">
        <v>444</v>
      </c>
      <c r="F1" s="1" t="s">
        <v>445</v>
      </c>
      <c r="G1" s="1" t="s">
        <v>446</v>
      </c>
      <c r="I1" s="1" t="s">
        <v>447</v>
      </c>
      <c r="J1" s="1" t="s">
        <v>448</v>
      </c>
      <c r="K1" s="1" t="s">
        <v>449</v>
      </c>
      <c r="L1" s="1" t="s">
        <v>449</v>
      </c>
      <c r="M1" s="1" t="s">
        <v>450</v>
      </c>
      <c r="N1" s="1" t="s">
        <v>451</v>
      </c>
      <c r="O1" s="1" t="s">
        <v>452</v>
      </c>
      <c r="P1" s="1" t="s">
        <v>453</v>
      </c>
      <c r="Q1" s="1" t="s">
        <v>454</v>
      </c>
      <c r="R1" s="1" t="s">
        <v>1777</v>
      </c>
      <c r="S1" s="1" t="s">
        <v>456</v>
      </c>
      <c r="T1" s="1" t="s">
        <v>457</v>
      </c>
      <c r="U1" s="1" t="s">
        <v>457</v>
      </c>
      <c r="V1" s="1" t="s">
        <v>457</v>
      </c>
      <c r="W1" s="1" t="s">
        <v>457</v>
      </c>
      <c r="Y1" s="1" t="s">
        <v>458</v>
      </c>
      <c r="Z1" s="1" t="s">
        <v>1778</v>
      </c>
      <c r="AA1" s="1" t="s">
        <v>460</v>
      </c>
      <c r="AB1" s="2" t="s">
        <v>461</v>
      </c>
      <c r="AC1" s="2" t="s">
        <v>462</v>
      </c>
      <c r="AD1" s="2" t="s">
        <v>463</v>
      </c>
      <c r="AE1" s="2" t="s">
        <v>464</v>
      </c>
      <c r="AF1" s="1" t="s">
        <v>465</v>
      </c>
      <c r="AG1" s="2" t="s">
        <v>466</v>
      </c>
      <c r="AH1" s="1" t="s">
        <v>467</v>
      </c>
      <c r="AI1" s="1" t="s">
        <v>468</v>
      </c>
      <c r="AJ1" s="1" t="s">
        <v>469</v>
      </c>
      <c r="AK1" s="1" t="s">
        <v>470</v>
      </c>
    </row>
    <row r="2" spans="1:39" s="2" customFormat="1" x14ac:dyDescent="0.2">
      <c r="A2" s="2" t="s">
        <v>2191</v>
      </c>
      <c r="E2" s="1"/>
      <c r="F2" s="1" t="s">
        <v>479</v>
      </c>
      <c r="J2" s="1"/>
      <c r="K2" s="1" t="s">
        <v>460</v>
      </c>
      <c r="L2" s="1" t="s">
        <v>460</v>
      </c>
      <c r="M2" s="1" t="s">
        <v>480</v>
      </c>
      <c r="N2" s="1"/>
      <c r="O2" s="1"/>
      <c r="P2" s="1"/>
      <c r="Q2" s="1"/>
      <c r="R2" s="1" t="s">
        <v>471</v>
      </c>
      <c r="S2" s="1" t="s">
        <v>472</v>
      </c>
      <c r="T2" s="1"/>
      <c r="U2" s="1"/>
      <c r="V2" s="1"/>
      <c r="Y2" s="1" t="s">
        <v>473</v>
      </c>
      <c r="Z2" s="1" t="s">
        <v>1781</v>
      </c>
      <c r="AA2" s="1"/>
      <c r="AF2" s="1" t="s">
        <v>474</v>
      </c>
      <c r="AH2" s="1" t="s">
        <v>475</v>
      </c>
      <c r="AI2" s="1" t="s">
        <v>472</v>
      </c>
      <c r="AJ2" s="1" t="s">
        <v>476</v>
      </c>
      <c r="AK2" s="1" t="s">
        <v>477</v>
      </c>
    </row>
    <row r="3" spans="1:39" s="6" customFormat="1" ht="14.25" x14ac:dyDescent="0.2">
      <c r="E3" s="5"/>
      <c r="F3" s="5"/>
      <c r="J3" s="5"/>
      <c r="K3" s="5">
        <v>1</v>
      </c>
      <c r="L3" s="5">
        <v>2</v>
      </c>
      <c r="M3" s="5"/>
      <c r="N3" s="5"/>
      <c r="O3" s="5" t="s">
        <v>727</v>
      </c>
      <c r="P3" s="5" t="s">
        <v>727</v>
      </c>
      <c r="Q3" s="5" t="s">
        <v>481</v>
      </c>
      <c r="R3" s="5" t="s">
        <v>481</v>
      </c>
      <c r="S3" s="5" t="s">
        <v>482</v>
      </c>
      <c r="T3" s="5">
        <v>1</v>
      </c>
      <c r="U3" s="5">
        <v>2</v>
      </c>
      <c r="V3" s="5">
        <v>3</v>
      </c>
      <c r="W3" s="5">
        <v>4</v>
      </c>
      <c r="Y3" s="5" t="s">
        <v>483</v>
      </c>
      <c r="Z3" s="5" t="s">
        <v>484</v>
      </c>
      <c r="AA3" s="5"/>
      <c r="AF3" s="5"/>
      <c r="AG3" s="5" t="s">
        <v>485</v>
      </c>
      <c r="AH3" s="5" t="s">
        <v>486</v>
      </c>
      <c r="AI3" s="5" t="s">
        <v>483</v>
      </c>
      <c r="AJ3" s="5" t="s">
        <v>487</v>
      </c>
      <c r="AK3" s="5" t="s">
        <v>488</v>
      </c>
    </row>
    <row r="4" spans="1:39" s="9" customFormat="1" x14ac:dyDescent="0.2">
      <c r="A4" s="39">
        <v>1</v>
      </c>
      <c r="B4" s="40" t="s">
        <v>2192</v>
      </c>
      <c r="C4"/>
      <c r="D4"/>
      <c r="E4" s="39">
        <v>1872</v>
      </c>
      <c r="F4" s="39"/>
      <c r="G4" s="40" t="s">
        <v>710</v>
      </c>
      <c r="H4"/>
      <c r="I4" s="40" t="s">
        <v>2193</v>
      </c>
      <c r="J4" s="39" t="s">
        <v>2194</v>
      </c>
      <c r="K4" s="39" t="s">
        <v>509</v>
      </c>
      <c r="L4" s="39"/>
      <c r="M4" s="39" t="s">
        <v>559</v>
      </c>
      <c r="N4" s="39" t="s">
        <v>495</v>
      </c>
      <c r="O4" s="91">
        <v>22</v>
      </c>
      <c r="P4" s="91">
        <v>765</v>
      </c>
      <c r="Q4" s="91">
        <v>236</v>
      </c>
      <c r="R4" s="31">
        <v>3630</v>
      </c>
      <c r="S4" s="31">
        <v>603</v>
      </c>
      <c r="T4" s="39" t="s">
        <v>495</v>
      </c>
      <c r="U4" s="39" t="s">
        <v>588</v>
      </c>
      <c r="V4" s="39"/>
      <c r="W4"/>
      <c r="X4"/>
      <c r="Y4" s="31">
        <v>3</v>
      </c>
      <c r="Z4" s="39">
        <v>4.5</v>
      </c>
      <c r="AA4" s="39" t="s">
        <v>496</v>
      </c>
      <c r="AB4" s="40" t="s">
        <v>2195</v>
      </c>
      <c r="AC4" s="40" t="s">
        <v>2196</v>
      </c>
      <c r="AD4" s="40" t="s">
        <v>2197</v>
      </c>
      <c r="AE4"/>
      <c r="AF4"/>
      <c r="AG4"/>
      <c r="AH4" s="39"/>
      <c r="AI4" s="7"/>
      <c r="AJ4" s="7">
        <v>1</v>
      </c>
      <c r="AK4" s="34">
        <v>0</v>
      </c>
      <c r="AM4" s="39"/>
    </row>
    <row r="5" spans="1:39" s="9" customFormat="1" x14ac:dyDescent="0.2">
      <c r="A5" s="39">
        <f t="shared" ref="A5:A29" si="0">A4+1</f>
        <v>2</v>
      </c>
      <c r="B5" s="40" t="s">
        <v>2198</v>
      </c>
      <c r="C5"/>
      <c r="D5"/>
      <c r="E5" s="39">
        <v>1890</v>
      </c>
      <c r="F5" s="39"/>
      <c r="G5" s="40" t="s">
        <v>2199</v>
      </c>
      <c r="H5" s="40" t="s">
        <v>2200</v>
      </c>
      <c r="I5" s="40" t="s">
        <v>2201</v>
      </c>
      <c r="J5" s="39" t="s">
        <v>2194</v>
      </c>
      <c r="K5" s="39" t="s">
        <v>493</v>
      </c>
      <c r="L5" s="39"/>
      <c r="M5" s="39"/>
      <c r="N5" s="39" t="s">
        <v>578</v>
      </c>
      <c r="O5" s="91">
        <v>35</v>
      </c>
      <c r="P5" s="91">
        <v>180</v>
      </c>
      <c r="Q5" s="91">
        <v>44</v>
      </c>
      <c r="R5" s="31">
        <v>3180</v>
      </c>
      <c r="S5" s="31">
        <v>333</v>
      </c>
      <c r="T5" s="39" t="s">
        <v>495</v>
      </c>
      <c r="U5" s="39"/>
      <c r="V5" s="39"/>
      <c r="W5"/>
      <c r="X5"/>
      <c r="Y5" s="31">
        <v>48</v>
      </c>
      <c r="Z5" s="39">
        <v>500</v>
      </c>
      <c r="AA5" s="39" t="s">
        <v>496</v>
      </c>
      <c r="AB5" s="40" t="s">
        <v>2195</v>
      </c>
      <c r="AC5" s="40" t="s">
        <v>2202</v>
      </c>
      <c r="AD5" t="s">
        <v>2203</v>
      </c>
      <c r="AE5"/>
      <c r="AF5"/>
      <c r="AG5"/>
      <c r="AH5" s="39"/>
      <c r="AI5" s="7"/>
      <c r="AJ5" s="7"/>
      <c r="AK5" s="34">
        <v>0</v>
      </c>
      <c r="AM5" s="39"/>
    </row>
    <row r="6" spans="1:39" s="9" customFormat="1" x14ac:dyDescent="0.2">
      <c r="A6" s="39">
        <f t="shared" si="0"/>
        <v>3</v>
      </c>
      <c r="B6" s="40" t="s">
        <v>2204</v>
      </c>
      <c r="C6"/>
      <c r="D6"/>
      <c r="E6" s="39">
        <v>1896</v>
      </c>
      <c r="F6" s="39"/>
      <c r="G6" s="40" t="s">
        <v>2205</v>
      </c>
      <c r="H6"/>
      <c r="I6" s="40" t="s">
        <v>2193</v>
      </c>
      <c r="J6" s="39" t="s">
        <v>2194</v>
      </c>
      <c r="K6" s="39" t="s">
        <v>493</v>
      </c>
      <c r="L6" s="39"/>
      <c r="M6" s="39"/>
      <c r="N6" s="39" t="s">
        <v>578</v>
      </c>
      <c r="O6" s="91">
        <v>15</v>
      </c>
      <c r="P6" s="91">
        <v>83</v>
      </c>
      <c r="Q6" s="91">
        <v>47</v>
      </c>
      <c r="R6" s="31">
        <v>320</v>
      </c>
      <c r="S6" s="31">
        <v>85</v>
      </c>
      <c r="T6" s="39" t="s">
        <v>495</v>
      </c>
      <c r="U6" s="39"/>
      <c r="V6" s="39"/>
      <c r="W6"/>
      <c r="X6"/>
      <c r="Y6" s="31">
        <v>445</v>
      </c>
      <c r="Z6" s="39">
        <v>1030</v>
      </c>
      <c r="AA6" s="39" t="s">
        <v>496</v>
      </c>
      <c r="AB6" s="40" t="s">
        <v>2195</v>
      </c>
      <c r="AC6" s="40" t="s">
        <v>2196</v>
      </c>
      <c r="AD6" s="40" t="s">
        <v>2206</v>
      </c>
      <c r="AE6"/>
      <c r="AF6"/>
      <c r="AG6"/>
      <c r="AH6" s="39"/>
      <c r="AI6" s="7"/>
      <c r="AJ6" s="7"/>
      <c r="AK6" s="34">
        <v>0</v>
      </c>
      <c r="AM6" s="39"/>
    </row>
    <row r="7" spans="1:39" s="9" customFormat="1" x14ac:dyDescent="0.2">
      <c r="A7" s="39">
        <f t="shared" si="0"/>
        <v>4</v>
      </c>
      <c r="B7" s="40" t="s">
        <v>2207</v>
      </c>
      <c r="C7"/>
      <c r="D7"/>
      <c r="E7" s="39">
        <v>1896</v>
      </c>
      <c r="F7" s="39"/>
      <c r="G7" s="40" t="s">
        <v>710</v>
      </c>
      <c r="H7"/>
      <c r="I7" s="40" t="s">
        <v>2193</v>
      </c>
      <c r="J7" s="39" t="s">
        <v>2194</v>
      </c>
      <c r="K7" s="39" t="s">
        <v>509</v>
      </c>
      <c r="L7" s="39"/>
      <c r="M7" s="39" t="s">
        <v>559</v>
      </c>
      <c r="N7" s="39" t="s">
        <v>511</v>
      </c>
      <c r="O7" s="91">
        <v>24</v>
      </c>
      <c r="P7" s="91">
        <v>806</v>
      </c>
      <c r="Q7" s="91">
        <v>547</v>
      </c>
      <c r="R7" s="31">
        <v>14530</v>
      </c>
      <c r="S7" s="31">
        <v>1930</v>
      </c>
      <c r="T7" s="39" t="s">
        <v>495</v>
      </c>
      <c r="U7" s="39"/>
      <c r="V7" s="39"/>
      <c r="W7"/>
      <c r="X7"/>
      <c r="Y7" s="31">
        <v>20</v>
      </c>
      <c r="Z7" s="39">
        <v>79</v>
      </c>
      <c r="AA7" s="39" t="s">
        <v>503</v>
      </c>
      <c r="AB7" s="40" t="s">
        <v>2195</v>
      </c>
      <c r="AC7" s="40" t="s">
        <v>2196</v>
      </c>
      <c r="AD7" s="40" t="s">
        <v>2196</v>
      </c>
      <c r="AE7" s="40" t="s">
        <v>2208</v>
      </c>
      <c r="AF7"/>
      <c r="AG7"/>
      <c r="AH7" s="39"/>
      <c r="AI7" s="7"/>
      <c r="AJ7" s="7"/>
      <c r="AK7" s="34" t="s">
        <v>1334</v>
      </c>
      <c r="AM7" s="39"/>
    </row>
    <row r="8" spans="1:39" s="9" customFormat="1" x14ac:dyDescent="0.2">
      <c r="A8" s="39">
        <f t="shared" si="0"/>
        <v>5</v>
      </c>
      <c r="B8" s="40" t="s">
        <v>2209</v>
      </c>
      <c r="C8"/>
      <c r="D8"/>
      <c r="E8" s="39">
        <v>1899</v>
      </c>
      <c r="F8" s="39"/>
      <c r="G8" s="40" t="s">
        <v>2210</v>
      </c>
      <c r="H8"/>
      <c r="I8" s="40" t="s">
        <v>2211</v>
      </c>
      <c r="J8" s="39" t="s">
        <v>2194</v>
      </c>
      <c r="K8" s="39" t="s">
        <v>509</v>
      </c>
      <c r="L8" s="39"/>
      <c r="M8" s="39" t="s">
        <v>559</v>
      </c>
      <c r="N8" s="39" t="s">
        <v>511</v>
      </c>
      <c r="O8" s="91">
        <v>22</v>
      </c>
      <c r="P8" s="91">
        <v>464</v>
      </c>
      <c r="Q8" s="91">
        <v>158</v>
      </c>
      <c r="R8" s="31">
        <v>700</v>
      </c>
      <c r="S8" s="31">
        <v>117</v>
      </c>
      <c r="T8" s="39" t="s">
        <v>495</v>
      </c>
      <c r="U8" s="39"/>
      <c r="V8" s="39"/>
      <c r="W8"/>
      <c r="X8"/>
      <c r="Y8" s="31">
        <v>24</v>
      </c>
      <c r="Z8" s="39">
        <v>480</v>
      </c>
      <c r="AA8" s="39" t="s">
        <v>496</v>
      </c>
      <c r="AB8" s="40" t="s">
        <v>2212</v>
      </c>
      <c r="AC8" s="40" t="s">
        <v>2196</v>
      </c>
      <c r="AD8" s="40" t="s">
        <v>2196</v>
      </c>
      <c r="AE8"/>
      <c r="AF8"/>
      <c r="AG8"/>
      <c r="AH8" s="39"/>
      <c r="AI8" s="7"/>
      <c r="AJ8" s="7"/>
      <c r="AK8" s="34">
        <v>0</v>
      </c>
      <c r="AM8" s="39"/>
    </row>
    <row r="9" spans="1:39" s="9" customFormat="1" x14ac:dyDescent="0.2">
      <c r="A9" s="39">
        <f t="shared" si="0"/>
        <v>6</v>
      </c>
      <c r="B9" s="40" t="s">
        <v>2213</v>
      </c>
      <c r="C9"/>
      <c r="D9"/>
      <c r="E9" s="39">
        <v>1902</v>
      </c>
      <c r="F9" s="39"/>
      <c r="G9" s="40" t="s">
        <v>710</v>
      </c>
      <c r="H9"/>
      <c r="I9" s="40" t="s">
        <v>2193</v>
      </c>
      <c r="J9" s="39" t="s">
        <v>2194</v>
      </c>
      <c r="K9" s="39" t="s">
        <v>764</v>
      </c>
      <c r="L9" s="39"/>
      <c r="M9" s="39"/>
      <c r="N9" s="39" t="s">
        <v>578</v>
      </c>
      <c r="O9" s="91">
        <v>36</v>
      </c>
      <c r="P9" s="91">
        <v>144</v>
      </c>
      <c r="Q9" s="91">
        <v>12</v>
      </c>
      <c r="R9" s="31">
        <v>4515</v>
      </c>
      <c r="S9" s="31">
        <v>620</v>
      </c>
      <c r="T9" s="39" t="s">
        <v>495</v>
      </c>
      <c r="U9" s="39"/>
      <c r="V9" s="39"/>
      <c r="W9"/>
      <c r="X9"/>
      <c r="Y9" s="31">
        <v>7</v>
      </c>
      <c r="Z9" s="39">
        <v>0</v>
      </c>
      <c r="AA9" s="39"/>
      <c r="AB9" s="40" t="s">
        <v>2195</v>
      </c>
      <c r="AC9" s="40" t="s">
        <v>2196</v>
      </c>
      <c r="AD9" s="40" t="s">
        <v>2196</v>
      </c>
      <c r="AE9" t="s">
        <v>2214</v>
      </c>
      <c r="AF9"/>
      <c r="AG9"/>
      <c r="AH9" s="39"/>
      <c r="AI9" s="7"/>
      <c r="AJ9" s="7"/>
      <c r="AK9" s="34">
        <v>0</v>
      </c>
      <c r="AM9" s="39"/>
    </row>
    <row r="10" spans="1:39" s="9" customFormat="1" x14ac:dyDescent="0.2">
      <c r="A10" s="39">
        <f t="shared" si="0"/>
        <v>7</v>
      </c>
      <c r="B10" s="40" t="s">
        <v>2215</v>
      </c>
      <c r="C10"/>
      <c r="D10"/>
      <c r="E10" s="39">
        <v>1903</v>
      </c>
      <c r="F10" s="39"/>
      <c r="G10" s="40" t="s">
        <v>710</v>
      </c>
      <c r="H10"/>
      <c r="I10" s="40" t="s">
        <v>2201</v>
      </c>
      <c r="J10" s="39" t="s">
        <v>2194</v>
      </c>
      <c r="K10" s="39" t="s">
        <v>509</v>
      </c>
      <c r="L10" s="39"/>
      <c r="M10" s="39" t="s">
        <v>559</v>
      </c>
      <c r="N10" s="39" t="s">
        <v>511</v>
      </c>
      <c r="O10" s="91">
        <v>24</v>
      </c>
      <c r="P10" s="91">
        <v>334</v>
      </c>
      <c r="Q10" s="91">
        <v>292</v>
      </c>
      <c r="R10" s="31">
        <v>6370</v>
      </c>
      <c r="S10" s="31">
        <v>800</v>
      </c>
      <c r="T10" s="39" t="s">
        <v>495</v>
      </c>
      <c r="U10" s="39"/>
      <c r="V10" s="39"/>
      <c r="W10"/>
      <c r="X10"/>
      <c r="Y10" s="31">
        <v>8</v>
      </c>
      <c r="Z10" s="39">
        <v>120</v>
      </c>
      <c r="AA10" s="39" t="s">
        <v>496</v>
      </c>
      <c r="AB10" s="40" t="s">
        <v>2195</v>
      </c>
      <c r="AC10" s="40" t="s">
        <v>2196</v>
      </c>
      <c r="AD10" s="40" t="s">
        <v>2196</v>
      </c>
      <c r="AE10"/>
      <c r="AF10"/>
      <c r="AG10"/>
      <c r="AH10" s="39"/>
      <c r="AI10" s="7"/>
      <c r="AJ10" s="7"/>
      <c r="AK10" s="34">
        <v>0</v>
      </c>
      <c r="AM10" s="39"/>
    </row>
    <row r="11" spans="1:39" s="9" customFormat="1" x14ac:dyDescent="0.2">
      <c r="A11" s="39">
        <f t="shared" si="0"/>
        <v>8</v>
      </c>
      <c r="B11" s="40" t="s">
        <v>2216</v>
      </c>
      <c r="C11"/>
      <c r="D11"/>
      <c r="E11" s="39">
        <v>1905</v>
      </c>
      <c r="F11" s="39"/>
      <c r="G11" s="40" t="s">
        <v>2217</v>
      </c>
      <c r="H11"/>
      <c r="I11" s="40" t="s">
        <v>2201</v>
      </c>
      <c r="J11" s="39" t="s">
        <v>2194</v>
      </c>
      <c r="K11" s="39" t="s">
        <v>509</v>
      </c>
      <c r="L11" s="39"/>
      <c r="M11" s="39" t="s">
        <v>559</v>
      </c>
      <c r="N11" s="39" t="s">
        <v>511</v>
      </c>
      <c r="O11" s="91">
        <v>24</v>
      </c>
      <c r="P11" s="91">
        <v>166</v>
      </c>
      <c r="Q11" s="91">
        <v>72</v>
      </c>
      <c r="R11" s="31">
        <v>600</v>
      </c>
      <c r="S11" s="31">
        <v>233</v>
      </c>
      <c r="T11" s="39" t="s">
        <v>578</v>
      </c>
      <c r="U11" s="39"/>
      <c r="V11" s="39"/>
      <c r="W11"/>
      <c r="X11"/>
      <c r="Y11" s="31">
        <v>137</v>
      </c>
      <c r="Z11" s="39">
        <v>795</v>
      </c>
      <c r="AA11" s="39" t="s">
        <v>496</v>
      </c>
      <c r="AB11" s="40" t="s">
        <v>2218</v>
      </c>
      <c r="AC11" s="40" t="s">
        <v>2196</v>
      </c>
      <c r="AD11" s="40" t="s">
        <v>2196</v>
      </c>
      <c r="AE11" s="40" t="s">
        <v>2219</v>
      </c>
      <c r="AF11"/>
      <c r="AG11"/>
      <c r="AH11" s="39"/>
      <c r="AI11" s="7"/>
      <c r="AJ11" s="7"/>
      <c r="AK11" s="34">
        <v>0</v>
      </c>
      <c r="AM11" s="39"/>
    </row>
    <row r="12" spans="1:39" s="9" customFormat="1" x14ac:dyDescent="0.2">
      <c r="A12" s="39">
        <f t="shared" si="0"/>
        <v>9</v>
      </c>
      <c r="B12" s="40" t="s">
        <v>2220</v>
      </c>
      <c r="C12"/>
      <c r="D12"/>
      <c r="E12" s="39">
        <v>1913</v>
      </c>
      <c r="F12" s="39"/>
      <c r="G12" s="40" t="s">
        <v>2221</v>
      </c>
      <c r="H12"/>
      <c r="I12" s="40" t="s">
        <v>2222</v>
      </c>
      <c r="J12" s="39" t="s">
        <v>2194</v>
      </c>
      <c r="K12" s="39" t="s">
        <v>493</v>
      </c>
      <c r="L12" s="39"/>
      <c r="M12" s="39"/>
      <c r="N12" s="39"/>
      <c r="O12" s="91">
        <v>17</v>
      </c>
      <c r="P12" s="91">
        <v>108</v>
      </c>
      <c r="Q12" s="91">
        <v>5</v>
      </c>
      <c r="R12" s="31">
        <v>740</v>
      </c>
      <c r="S12" s="31">
        <v>170</v>
      </c>
      <c r="T12" s="39" t="s">
        <v>578</v>
      </c>
      <c r="U12" s="39"/>
      <c r="V12" s="39"/>
      <c r="W12"/>
      <c r="X12"/>
      <c r="Y12" s="31">
        <v>36</v>
      </c>
      <c r="Z12" s="39">
        <v>135</v>
      </c>
      <c r="AA12" s="39" t="s">
        <v>496</v>
      </c>
      <c r="AB12" s="40" t="s">
        <v>2223</v>
      </c>
      <c r="AC12" s="40" t="s">
        <v>2202</v>
      </c>
      <c r="AD12" s="40" t="s">
        <v>2224</v>
      </c>
      <c r="AE12"/>
      <c r="AF12"/>
      <c r="AG12"/>
      <c r="AH12" s="39"/>
      <c r="AI12" s="7"/>
      <c r="AJ12" s="7"/>
      <c r="AK12" s="34">
        <v>0</v>
      </c>
      <c r="AM12" s="39"/>
    </row>
    <row r="13" spans="1:39" s="9" customFormat="1" x14ac:dyDescent="0.2">
      <c r="A13" s="39">
        <f t="shared" si="0"/>
        <v>10</v>
      </c>
      <c r="B13" s="40" t="s">
        <v>2225</v>
      </c>
      <c r="C13"/>
      <c r="D13"/>
      <c r="E13" s="39">
        <v>1914</v>
      </c>
      <c r="F13" s="39"/>
      <c r="G13" s="40" t="s">
        <v>2226</v>
      </c>
      <c r="H13"/>
      <c r="I13" s="40" t="s">
        <v>2222</v>
      </c>
      <c r="J13" s="39" t="s">
        <v>2194</v>
      </c>
      <c r="K13" s="39" t="s">
        <v>493</v>
      </c>
      <c r="L13" s="39"/>
      <c r="M13" s="39"/>
      <c r="N13" s="39"/>
      <c r="O13" s="91">
        <v>22</v>
      </c>
      <c r="P13" s="91">
        <v>109</v>
      </c>
      <c r="Q13" s="91">
        <v>8</v>
      </c>
      <c r="R13" s="31">
        <v>520</v>
      </c>
      <c r="S13" s="31"/>
      <c r="T13" s="39" t="s">
        <v>578</v>
      </c>
      <c r="U13" s="39"/>
      <c r="V13" s="39"/>
      <c r="W13"/>
      <c r="X13"/>
      <c r="Y13" s="31">
        <v>25</v>
      </c>
      <c r="Z13" s="39">
        <v>127</v>
      </c>
      <c r="AA13" s="39" t="s">
        <v>496</v>
      </c>
      <c r="AB13" s="40" t="s">
        <v>2227</v>
      </c>
      <c r="AC13" s="40" t="s">
        <v>2202</v>
      </c>
      <c r="AD13" s="40" t="s">
        <v>2228</v>
      </c>
      <c r="AE13"/>
      <c r="AF13"/>
      <c r="AG13"/>
      <c r="AH13" s="39"/>
      <c r="AI13" s="7"/>
      <c r="AJ13" s="7"/>
      <c r="AK13" s="34">
        <v>0</v>
      </c>
      <c r="AM13" s="39"/>
    </row>
    <row r="14" spans="1:39" s="9" customFormat="1" x14ac:dyDescent="0.2">
      <c r="A14" s="39">
        <f t="shared" si="0"/>
        <v>11</v>
      </c>
      <c r="B14" s="40" t="s">
        <v>2229</v>
      </c>
      <c r="C14"/>
      <c r="D14"/>
      <c r="E14" s="39">
        <v>1916</v>
      </c>
      <c r="F14" s="39"/>
      <c r="G14" s="40" t="s">
        <v>2230</v>
      </c>
      <c r="H14"/>
      <c r="I14" s="40" t="s">
        <v>2193</v>
      </c>
      <c r="J14" s="39" t="s">
        <v>2194</v>
      </c>
      <c r="K14" s="39" t="s">
        <v>493</v>
      </c>
      <c r="L14" s="39"/>
      <c r="M14" s="39"/>
      <c r="N14" s="39" t="s">
        <v>578</v>
      </c>
      <c r="O14" s="91">
        <v>24</v>
      </c>
      <c r="P14" s="91">
        <v>150</v>
      </c>
      <c r="Q14" s="91">
        <v>10</v>
      </c>
      <c r="R14" s="31">
        <v>4790</v>
      </c>
      <c r="S14" s="31">
        <v>1000</v>
      </c>
      <c r="T14" s="39" t="s">
        <v>495</v>
      </c>
      <c r="U14" s="39" t="s">
        <v>512</v>
      </c>
      <c r="V14" s="39"/>
      <c r="W14"/>
      <c r="X14"/>
      <c r="Y14" s="31">
        <v>119</v>
      </c>
      <c r="Z14" s="39">
        <v>119</v>
      </c>
      <c r="AA14" s="39" t="s">
        <v>496</v>
      </c>
      <c r="AB14" s="40" t="s">
        <v>2195</v>
      </c>
      <c r="AC14" s="40" t="s">
        <v>2202</v>
      </c>
      <c r="AD14" s="40" t="s">
        <v>2228</v>
      </c>
      <c r="AE14" t="s">
        <v>2231</v>
      </c>
      <c r="AF14"/>
      <c r="AG14"/>
      <c r="AH14" s="39"/>
      <c r="AI14" s="7"/>
      <c r="AJ14" s="7"/>
      <c r="AK14" s="34">
        <v>0</v>
      </c>
      <c r="AM14" s="39"/>
    </row>
    <row r="15" spans="1:39" s="9" customFormat="1" x14ac:dyDescent="0.2">
      <c r="A15" s="39">
        <f t="shared" si="0"/>
        <v>12</v>
      </c>
      <c r="B15" s="40" t="s">
        <v>2232</v>
      </c>
      <c r="C15"/>
      <c r="D15"/>
      <c r="E15" s="39">
        <v>1917</v>
      </c>
      <c r="F15" s="39"/>
      <c r="G15" s="40" t="s">
        <v>710</v>
      </c>
      <c r="H15"/>
      <c r="I15" s="40" t="s">
        <v>2233</v>
      </c>
      <c r="J15" s="39" t="s">
        <v>2194</v>
      </c>
      <c r="K15" s="39" t="s">
        <v>509</v>
      </c>
      <c r="L15" s="39"/>
      <c r="M15" s="39" t="s">
        <v>559</v>
      </c>
      <c r="N15" s="39" t="s">
        <v>511</v>
      </c>
      <c r="O15" s="91">
        <v>15</v>
      </c>
      <c r="P15" s="91">
        <v>232</v>
      </c>
      <c r="Q15" s="91">
        <v>65</v>
      </c>
      <c r="R15" s="31">
        <v>475</v>
      </c>
      <c r="S15" s="31">
        <v>109</v>
      </c>
      <c r="T15" s="39"/>
      <c r="U15" s="39"/>
      <c r="V15" s="39"/>
      <c r="W15"/>
      <c r="X15"/>
      <c r="Y15" s="31">
        <v>9</v>
      </c>
      <c r="Z15" s="39">
        <v>56</v>
      </c>
      <c r="AA15" s="39" t="s">
        <v>496</v>
      </c>
      <c r="AB15" s="40" t="s">
        <v>2195</v>
      </c>
      <c r="AC15" s="40" t="s">
        <v>2202</v>
      </c>
      <c r="AD15" s="40" t="s">
        <v>2203</v>
      </c>
      <c r="AE15" t="s">
        <v>2234</v>
      </c>
      <c r="AF15"/>
      <c r="AG15"/>
      <c r="AH15" s="39"/>
      <c r="AI15" s="7"/>
      <c r="AJ15" s="7"/>
      <c r="AK15" s="34">
        <v>0</v>
      </c>
      <c r="AM15" s="39"/>
    </row>
    <row r="16" spans="1:39" s="9" customFormat="1" x14ac:dyDescent="0.2">
      <c r="A16" s="39">
        <f t="shared" si="0"/>
        <v>13</v>
      </c>
      <c r="B16" s="40" t="s">
        <v>2235</v>
      </c>
      <c r="C16"/>
      <c r="D16"/>
      <c r="E16" s="39">
        <v>1918</v>
      </c>
      <c r="F16" s="39"/>
      <c r="G16" s="40" t="s">
        <v>710</v>
      </c>
      <c r="H16"/>
      <c r="I16" s="40" t="s">
        <v>2193</v>
      </c>
      <c r="J16" s="39" t="s">
        <v>2194</v>
      </c>
      <c r="K16" s="39" t="s">
        <v>509</v>
      </c>
      <c r="L16" s="39"/>
      <c r="M16" s="39" t="s">
        <v>559</v>
      </c>
      <c r="N16" s="39" t="s">
        <v>511</v>
      </c>
      <c r="O16" s="91">
        <v>32</v>
      </c>
      <c r="P16" s="91">
        <v>288</v>
      </c>
      <c r="Q16" s="91">
        <v>282</v>
      </c>
      <c r="R16" s="31">
        <v>16500</v>
      </c>
      <c r="S16" s="31">
        <v>1780</v>
      </c>
      <c r="T16" s="39" t="s">
        <v>495</v>
      </c>
      <c r="U16" s="39"/>
      <c r="V16" s="39"/>
      <c r="W16"/>
      <c r="X16"/>
      <c r="Y16" s="31">
        <v>38</v>
      </c>
      <c r="Z16" s="39">
        <v>340</v>
      </c>
      <c r="AA16" s="39" t="s">
        <v>496</v>
      </c>
      <c r="AB16" s="40" t="s">
        <v>2195</v>
      </c>
      <c r="AC16" s="40" t="s">
        <v>2202</v>
      </c>
      <c r="AD16" s="40" t="s">
        <v>2203</v>
      </c>
      <c r="AE16" s="40" t="s">
        <v>2236</v>
      </c>
      <c r="AF16"/>
      <c r="AG16"/>
      <c r="AH16" s="39"/>
      <c r="AI16" s="7"/>
      <c r="AJ16" s="7"/>
      <c r="AK16" s="34">
        <v>50</v>
      </c>
      <c r="AM16" s="39"/>
    </row>
    <row r="17" spans="1:40" s="9" customFormat="1" x14ac:dyDescent="0.2">
      <c r="A17" s="39">
        <f t="shared" si="0"/>
        <v>14</v>
      </c>
      <c r="B17" s="40" t="s">
        <v>2237</v>
      </c>
      <c r="C17"/>
      <c r="D17"/>
      <c r="E17" s="39">
        <v>1921</v>
      </c>
      <c r="F17" s="39"/>
      <c r="G17" s="40" t="s">
        <v>2238</v>
      </c>
      <c r="H17"/>
      <c r="I17" s="40" t="s">
        <v>2201</v>
      </c>
      <c r="J17" s="39" t="s">
        <v>2194</v>
      </c>
      <c r="K17" s="39" t="s">
        <v>509</v>
      </c>
      <c r="L17" s="39"/>
      <c r="M17" s="39" t="s">
        <v>559</v>
      </c>
      <c r="N17" s="39" t="s">
        <v>511</v>
      </c>
      <c r="O17" s="91">
        <v>31</v>
      </c>
      <c r="P17" s="91">
        <v>301</v>
      </c>
      <c r="Q17" s="91">
        <v>409</v>
      </c>
      <c r="R17" s="31">
        <v>6140</v>
      </c>
      <c r="S17" s="31">
        <v>630</v>
      </c>
      <c r="T17" s="39" t="s">
        <v>495</v>
      </c>
      <c r="U17" s="39"/>
      <c r="V17" s="39"/>
      <c r="W17"/>
      <c r="X17"/>
      <c r="Y17" s="31">
        <v>136</v>
      </c>
      <c r="Z17" s="39">
        <v>585</v>
      </c>
      <c r="AA17" s="39" t="s">
        <v>496</v>
      </c>
      <c r="AB17" s="40" t="s">
        <v>2195</v>
      </c>
      <c r="AC17" s="40" t="s">
        <v>2202</v>
      </c>
      <c r="AD17" s="40" t="s">
        <v>2228</v>
      </c>
      <c r="AE17"/>
      <c r="AF17"/>
      <c r="AG17"/>
      <c r="AH17" s="39"/>
      <c r="AI17" s="7"/>
      <c r="AJ17" s="7"/>
      <c r="AK17" s="34">
        <v>0</v>
      </c>
      <c r="AM17" s="39"/>
    </row>
    <row r="18" spans="1:40" s="9" customFormat="1" x14ac:dyDescent="0.2">
      <c r="A18" s="39">
        <f t="shared" si="0"/>
        <v>15</v>
      </c>
      <c r="B18" s="40" t="s">
        <v>2239</v>
      </c>
      <c r="C18"/>
      <c r="D18"/>
      <c r="E18" s="39">
        <v>1922</v>
      </c>
      <c r="F18" s="39"/>
      <c r="G18" s="40" t="s">
        <v>710</v>
      </c>
      <c r="H18"/>
      <c r="I18" s="40" t="s">
        <v>2240</v>
      </c>
      <c r="J18" s="39" t="s">
        <v>2194</v>
      </c>
      <c r="K18" s="39" t="s">
        <v>509</v>
      </c>
      <c r="L18" s="39"/>
      <c r="M18" s="39" t="s">
        <v>559</v>
      </c>
      <c r="N18" s="39" t="s">
        <v>511</v>
      </c>
      <c r="O18" s="91">
        <v>25</v>
      </c>
      <c r="P18" s="91">
        <v>351</v>
      </c>
      <c r="Q18" s="91">
        <v>263</v>
      </c>
      <c r="R18" s="31">
        <v>11300</v>
      </c>
      <c r="S18" s="31">
        <v>1340</v>
      </c>
      <c r="T18" s="39" t="s">
        <v>495</v>
      </c>
      <c r="U18" s="39"/>
      <c r="V18" s="39"/>
      <c r="W18"/>
      <c r="X18"/>
      <c r="Y18" s="31">
        <v>40</v>
      </c>
      <c r="Z18" s="39">
        <v>155</v>
      </c>
      <c r="AA18" s="39" t="s">
        <v>496</v>
      </c>
      <c r="AB18" s="40" t="s">
        <v>2195</v>
      </c>
      <c r="AC18" s="40" t="s">
        <v>2202</v>
      </c>
      <c r="AD18" s="40" t="s">
        <v>2241</v>
      </c>
      <c r="AE18"/>
      <c r="AF18"/>
      <c r="AG18"/>
      <c r="AH18" s="39"/>
      <c r="AI18" s="7"/>
      <c r="AJ18" s="7"/>
      <c r="AK18" s="34">
        <v>0</v>
      </c>
      <c r="AM18" s="39"/>
    </row>
    <row r="19" spans="1:40" s="9" customFormat="1" x14ac:dyDescent="0.2">
      <c r="A19" s="39">
        <f t="shared" si="0"/>
        <v>16</v>
      </c>
      <c r="B19" s="40" t="s">
        <v>2242</v>
      </c>
      <c r="C19"/>
      <c r="D19"/>
      <c r="E19" s="39">
        <v>1938</v>
      </c>
      <c r="F19" s="39"/>
      <c r="G19" s="40" t="s">
        <v>2205</v>
      </c>
      <c r="H19"/>
      <c r="I19" s="40" t="s">
        <v>2193</v>
      </c>
      <c r="J19" s="39" t="s">
        <v>2194</v>
      </c>
      <c r="K19" s="39" t="s">
        <v>764</v>
      </c>
      <c r="L19" s="39" t="s">
        <v>493</v>
      </c>
      <c r="M19" s="39"/>
      <c r="N19" s="39" t="s">
        <v>578</v>
      </c>
      <c r="O19" s="91">
        <v>58</v>
      </c>
      <c r="P19" s="91">
        <v>232</v>
      </c>
      <c r="Q19" s="91">
        <v>105</v>
      </c>
      <c r="R19" s="31">
        <v>46180</v>
      </c>
      <c r="S19" s="31">
        <v>3050</v>
      </c>
      <c r="T19" s="39" t="s">
        <v>495</v>
      </c>
      <c r="U19" s="39"/>
      <c r="V19" s="39"/>
      <c r="W19"/>
      <c r="X19"/>
      <c r="Y19" s="31">
        <v>388</v>
      </c>
      <c r="Z19" s="39">
        <v>1170</v>
      </c>
      <c r="AA19" s="39" t="s">
        <v>503</v>
      </c>
      <c r="AB19" s="40" t="s">
        <v>2195</v>
      </c>
      <c r="AC19" s="40" t="s">
        <v>2243</v>
      </c>
      <c r="AD19" s="40" t="s">
        <v>2244</v>
      </c>
      <c r="AE19" s="40" t="s">
        <v>2245</v>
      </c>
      <c r="AF19"/>
      <c r="AG19"/>
      <c r="AH19" s="39"/>
      <c r="AI19" s="7"/>
      <c r="AJ19" s="7"/>
      <c r="AK19" s="34">
        <v>0</v>
      </c>
      <c r="AM19" s="39"/>
    </row>
    <row r="20" spans="1:40" s="9" customFormat="1" x14ac:dyDescent="0.2">
      <c r="A20" s="39">
        <f t="shared" si="0"/>
        <v>17</v>
      </c>
      <c r="B20" s="40" t="s">
        <v>2246</v>
      </c>
      <c r="C20"/>
      <c r="D20"/>
      <c r="E20" s="39">
        <v>1955</v>
      </c>
      <c r="F20" s="39"/>
      <c r="G20" s="40" t="s">
        <v>2247</v>
      </c>
      <c r="H20"/>
      <c r="I20" s="40" t="s">
        <v>2248</v>
      </c>
      <c r="J20" s="39" t="s">
        <v>2194</v>
      </c>
      <c r="K20" s="39" t="s">
        <v>493</v>
      </c>
      <c r="L20" s="39"/>
      <c r="M20" s="39"/>
      <c r="N20" s="39"/>
      <c r="O20" s="91">
        <v>26</v>
      </c>
      <c r="P20" s="91">
        <v>236</v>
      </c>
      <c r="Q20" s="91">
        <v>46</v>
      </c>
      <c r="R20" s="31">
        <v>7520</v>
      </c>
      <c r="S20" s="31">
        <v>880</v>
      </c>
      <c r="T20" s="39" t="s">
        <v>495</v>
      </c>
      <c r="U20" s="39"/>
      <c r="V20" s="39"/>
      <c r="W20"/>
      <c r="X20"/>
      <c r="Y20" s="31">
        <v>684</v>
      </c>
      <c r="Z20" s="39">
        <v>1415</v>
      </c>
      <c r="AA20" s="39" t="s">
        <v>496</v>
      </c>
      <c r="AB20" s="40" t="s">
        <v>2249</v>
      </c>
      <c r="AC20" s="40" t="s">
        <v>2250</v>
      </c>
      <c r="AD20" s="40" t="s">
        <v>2251</v>
      </c>
      <c r="AE20"/>
      <c r="AF20"/>
      <c r="AG20"/>
      <c r="AH20" s="39"/>
      <c r="AI20" s="7"/>
      <c r="AJ20" s="7"/>
      <c r="AK20" s="34">
        <v>0</v>
      </c>
      <c r="AM20" s="39"/>
    </row>
    <row r="21" spans="1:40" s="9" customFormat="1" x14ac:dyDescent="0.2">
      <c r="A21" s="39">
        <f t="shared" si="0"/>
        <v>18</v>
      </c>
      <c r="B21" s="40" t="s">
        <v>2252</v>
      </c>
      <c r="C21"/>
      <c r="D21"/>
      <c r="E21" s="39">
        <v>1958</v>
      </c>
      <c r="F21" s="39"/>
      <c r="G21" s="40" t="s">
        <v>2230</v>
      </c>
      <c r="H21"/>
      <c r="I21" s="40" t="s">
        <v>2193</v>
      </c>
      <c r="J21" s="39" t="s">
        <v>2194</v>
      </c>
      <c r="K21" s="39" t="s">
        <v>509</v>
      </c>
      <c r="L21" s="39"/>
      <c r="M21" s="39" t="s">
        <v>525</v>
      </c>
      <c r="N21" s="39" t="s">
        <v>511</v>
      </c>
      <c r="O21" s="91">
        <v>46</v>
      </c>
      <c r="P21" s="91">
        <v>284</v>
      </c>
      <c r="Q21" s="91">
        <v>553</v>
      </c>
      <c r="R21" s="31">
        <v>45330</v>
      </c>
      <c r="S21" s="31">
        <v>4440</v>
      </c>
      <c r="T21" s="39" t="s">
        <v>495</v>
      </c>
      <c r="U21" s="39"/>
      <c r="V21" s="39"/>
      <c r="W21"/>
      <c r="X21"/>
      <c r="Y21" s="31">
        <v>228</v>
      </c>
      <c r="Z21" s="39">
        <v>2260</v>
      </c>
      <c r="AA21" s="39" t="s">
        <v>496</v>
      </c>
      <c r="AB21" s="40" t="s">
        <v>2195</v>
      </c>
      <c r="AC21" s="40" t="s">
        <v>2243</v>
      </c>
      <c r="AD21" s="40" t="s">
        <v>2243</v>
      </c>
      <c r="AE21"/>
      <c r="AF21"/>
      <c r="AG21"/>
      <c r="AH21" s="39"/>
      <c r="AI21" s="7"/>
      <c r="AJ21" s="7"/>
      <c r="AK21" s="34">
        <v>0</v>
      </c>
      <c r="AM21" s="39"/>
    </row>
    <row r="22" spans="1:40" s="9" customFormat="1" x14ac:dyDescent="0.2">
      <c r="A22" s="39">
        <f t="shared" si="0"/>
        <v>19</v>
      </c>
      <c r="B22" s="40" t="s">
        <v>2253</v>
      </c>
      <c r="C22"/>
      <c r="D22"/>
      <c r="E22" s="39">
        <v>1962</v>
      </c>
      <c r="F22" s="39"/>
      <c r="G22" s="40" t="s">
        <v>2254</v>
      </c>
      <c r="H22"/>
      <c r="I22" s="40" t="s">
        <v>2233</v>
      </c>
      <c r="J22" s="39" t="s">
        <v>2194</v>
      </c>
      <c r="K22" s="39" t="s">
        <v>764</v>
      </c>
      <c r="L22" s="39"/>
      <c r="M22" s="39"/>
      <c r="N22" s="39" t="s">
        <v>578</v>
      </c>
      <c r="O22" s="91">
        <v>49</v>
      </c>
      <c r="P22" s="91">
        <v>226</v>
      </c>
      <c r="Q22" s="91">
        <v>54</v>
      </c>
      <c r="R22" s="31">
        <v>27130</v>
      </c>
      <c r="S22" s="31">
        <v>2800</v>
      </c>
      <c r="T22" s="39" t="s">
        <v>495</v>
      </c>
      <c r="U22" s="39"/>
      <c r="V22" s="39"/>
      <c r="W22"/>
      <c r="X22"/>
      <c r="Y22" s="31">
        <v>124</v>
      </c>
      <c r="Z22" s="39">
        <v>1400</v>
      </c>
      <c r="AA22" s="39" t="s">
        <v>503</v>
      </c>
      <c r="AB22" s="40" t="s">
        <v>2195</v>
      </c>
      <c r="AC22" s="40" t="s">
        <v>2243</v>
      </c>
      <c r="AD22" s="40" t="s">
        <v>2255</v>
      </c>
      <c r="AE22"/>
      <c r="AF22"/>
      <c r="AG22"/>
      <c r="AH22" s="39"/>
      <c r="AI22" s="7"/>
      <c r="AJ22" s="7"/>
      <c r="AK22" s="34" t="s">
        <v>1334</v>
      </c>
      <c r="AM22" s="39"/>
    </row>
    <row r="23" spans="1:40" s="9" customFormat="1" x14ac:dyDescent="0.2">
      <c r="A23" s="39">
        <f t="shared" si="0"/>
        <v>20</v>
      </c>
      <c r="B23" s="40" t="s">
        <v>2256</v>
      </c>
      <c r="C23"/>
      <c r="D23"/>
      <c r="E23" s="39">
        <v>1966</v>
      </c>
      <c r="F23" s="39"/>
      <c r="G23" s="40" t="s">
        <v>2257</v>
      </c>
      <c r="H23"/>
      <c r="I23" s="40" t="s">
        <v>2193</v>
      </c>
      <c r="J23" s="39" t="s">
        <v>2194</v>
      </c>
      <c r="K23" s="39" t="s">
        <v>764</v>
      </c>
      <c r="L23" s="39"/>
      <c r="M23" s="39"/>
      <c r="N23" s="39" t="s">
        <v>578</v>
      </c>
      <c r="O23" s="91">
        <v>41</v>
      </c>
      <c r="P23" s="91">
        <v>128</v>
      </c>
      <c r="Q23" s="91">
        <v>13</v>
      </c>
      <c r="R23" s="31">
        <v>2040</v>
      </c>
      <c r="S23" s="31">
        <v>170</v>
      </c>
      <c r="T23" s="39" t="s">
        <v>588</v>
      </c>
      <c r="U23" s="39" t="s">
        <v>618</v>
      </c>
      <c r="V23" s="39"/>
      <c r="W23"/>
      <c r="X23"/>
      <c r="Y23" s="31">
        <v>60</v>
      </c>
      <c r="Z23" s="39">
        <v>850</v>
      </c>
      <c r="AA23" s="39" t="s">
        <v>496</v>
      </c>
      <c r="AB23" s="40" t="s">
        <v>2258</v>
      </c>
      <c r="AC23" s="40" t="s">
        <v>2243</v>
      </c>
      <c r="AD23" s="40" t="s">
        <v>2259</v>
      </c>
      <c r="AE23" t="s">
        <v>2260</v>
      </c>
      <c r="AF23"/>
      <c r="AG23"/>
      <c r="AH23" s="39"/>
      <c r="AI23" s="7"/>
      <c r="AJ23" s="34">
        <v>1.9419999999999999</v>
      </c>
      <c r="AK23" s="34">
        <v>0</v>
      </c>
      <c r="AM23" s="39"/>
    </row>
    <row r="24" spans="1:40" s="9" customFormat="1" x14ac:dyDescent="0.2">
      <c r="A24" s="39">
        <f t="shared" si="0"/>
        <v>21</v>
      </c>
      <c r="B24" s="40" t="s">
        <v>2261</v>
      </c>
      <c r="C24"/>
      <c r="D24"/>
      <c r="E24" s="39">
        <v>1968</v>
      </c>
      <c r="F24" s="39"/>
      <c r="G24" s="40" t="s">
        <v>2262</v>
      </c>
      <c r="H24"/>
      <c r="I24" s="40" t="s">
        <v>2263</v>
      </c>
      <c r="J24" s="39" t="s">
        <v>2194</v>
      </c>
      <c r="K24" s="39" t="s">
        <v>493</v>
      </c>
      <c r="L24" s="39"/>
      <c r="M24" s="39"/>
      <c r="N24" s="39" t="s">
        <v>578</v>
      </c>
      <c r="O24" s="91">
        <v>20</v>
      </c>
      <c r="P24" s="91">
        <v>152</v>
      </c>
      <c r="Q24" s="91">
        <v>7</v>
      </c>
      <c r="R24" s="31">
        <v>470</v>
      </c>
      <c r="S24" s="31">
        <v>127</v>
      </c>
      <c r="T24" s="39" t="s">
        <v>495</v>
      </c>
      <c r="U24" s="39"/>
      <c r="V24" s="39"/>
      <c r="W24"/>
      <c r="X24"/>
      <c r="Y24" s="31">
        <v>101</v>
      </c>
      <c r="Z24" s="39">
        <v>245</v>
      </c>
      <c r="AA24" s="39" t="s">
        <v>496</v>
      </c>
      <c r="AB24" s="40" t="s">
        <v>2195</v>
      </c>
      <c r="AC24" s="40" t="s">
        <v>2243</v>
      </c>
      <c r="AD24" s="40" t="s">
        <v>2264</v>
      </c>
      <c r="AE24" s="40" t="s">
        <v>2265</v>
      </c>
      <c r="AF24"/>
      <c r="AG24"/>
      <c r="AH24" s="39"/>
      <c r="AI24" s="7"/>
      <c r="AJ24" s="34"/>
      <c r="AK24" s="34">
        <v>0</v>
      </c>
      <c r="AM24" s="39"/>
    </row>
    <row r="25" spans="1:40" s="9" customFormat="1" x14ac:dyDescent="0.2">
      <c r="A25" s="39">
        <f t="shared" si="0"/>
        <v>22</v>
      </c>
      <c r="B25" s="40" t="s">
        <v>2266</v>
      </c>
      <c r="C25"/>
      <c r="D25"/>
      <c r="E25" s="39">
        <v>1969</v>
      </c>
      <c r="F25" s="39"/>
      <c r="G25" s="40" t="s">
        <v>2267</v>
      </c>
      <c r="H25"/>
      <c r="I25" s="40" t="s">
        <v>2193</v>
      </c>
      <c r="J25" s="39" t="s">
        <v>2194</v>
      </c>
      <c r="K25" s="39" t="s">
        <v>558</v>
      </c>
      <c r="L25" s="39"/>
      <c r="M25" s="39" t="s">
        <v>770</v>
      </c>
      <c r="N25" s="39" t="s">
        <v>578</v>
      </c>
      <c r="O25" s="91">
        <v>64</v>
      </c>
      <c r="P25" s="91">
        <v>131</v>
      </c>
      <c r="Q25" s="91">
        <v>353</v>
      </c>
      <c r="R25" s="31">
        <v>19160</v>
      </c>
      <c r="S25" s="31">
        <v>1030</v>
      </c>
      <c r="T25" s="39" t="s">
        <v>495</v>
      </c>
      <c r="U25" s="39" t="s">
        <v>588</v>
      </c>
      <c r="V25"/>
      <c r="W25"/>
      <c r="X25"/>
      <c r="Y25" s="31">
        <v>290</v>
      </c>
      <c r="Z25" s="39">
        <v>1845</v>
      </c>
      <c r="AA25" s="39" t="s">
        <v>496</v>
      </c>
      <c r="AB25" s="40" t="s">
        <v>2195</v>
      </c>
      <c r="AC25" s="40" t="s">
        <v>2243</v>
      </c>
      <c r="AD25" s="40" t="s">
        <v>2268</v>
      </c>
      <c r="AE25" s="40" t="s">
        <v>2269</v>
      </c>
      <c r="AF25"/>
      <c r="AG25"/>
      <c r="AH25" s="39"/>
      <c r="AI25" s="7"/>
      <c r="AJ25" s="119">
        <v>8.82</v>
      </c>
      <c r="AK25" s="34">
        <v>0</v>
      </c>
      <c r="AM25" s="39"/>
    </row>
    <row r="26" spans="1:40" s="9" customFormat="1" x14ac:dyDescent="0.2">
      <c r="A26" s="39">
        <f t="shared" si="0"/>
        <v>23</v>
      </c>
      <c r="B26" s="40" t="s">
        <v>2270</v>
      </c>
      <c r="C26"/>
      <c r="D26"/>
      <c r="E26" s="39">
        <v>1971</v>
      </c>
      <c r="F26" s="39"/>
      <c r="G26" s="40" t="s">
        <v>2271</v>
      </c>
      <c r="H26"/>
      <c r="I26" s="40" t="s">
        <v>2193</v>
      </c>
      <c r="J26" s="39" t="s">
        <v>2194</v>
      </c>
      <c r="K26" s="39" t="s">
        <v>558</v>
      </c>
      <c r="L26" s="39"/>
      <c r="M26" s="39" t="s">
        <v>775</v>
      </c>
      <c r="N26" s="39" t="s">
        <v>511</v>
      </c>
      <c r="O26" s="91">
        <v>29</v>
      </c>
      <c r="P26" s="91">
        <v>95</v>
      </c>
      <c r="Q26" s="91"/>
      <c r="R26" s="31">
        <v>254</v>
      </c>
      <c r="S26" s="31"/>
      <c r="T26" s="39"/>
      <c r="U26" s="39"/>
      <c r="V26" s="39"/>
      <c r="W26"/>
      <c r="X26"/>
      <c r="Y26" s="31"/>
      <c r="Z26" s="39"/>
      <c r="AA26" s="39"/>
      <c r="AB26" s="40" t="s">
        <v>2272</v>
      </c>
      <c r="AC26" s="40" t="s">
        <v>2273</v>
      </c>
      <c r="AD26" s="40" t="s">
        <v>2272</v>
      </c>
      <c r="AE26" s="40" t="s">
        <v>2274</v>
      </c>
      <c r="AF26"/>
      <c r="AG26"/>
      <c r="AH26" s="39"/>
      <c r="AI26" s="7"/>
      <c r="AJ26" s="34"/>
      <c r="AK26" s="34">
        <v>0</v>
      </c>
      <c r="AM26" s="39"/>
    </row>
    <row r="27" spans="1:40" s="9" customFormat="1" x14ac:dyDescent="0.2">
      <c r="A27" s="39">
        <f t="shared" si="0"/>
        <v>24</v>
      </c>
      <c r="B27" s="40" t="s">
        <v>2275</v>
      </c>
      <c r="C27"/>
      <c r="D27"/>
      <c r="E27" s="39">
        <v>1973</v>
      </c>
      <c r="F27" s="39"/>
      <c r="G27" s="40" t="s">
        <v>710</v>
      </c>
      <c r="H27"/>
      <c r="I27" s="40" t="s">
        <v>2193</v>
      </c>
      <c r="J27" s="39" t="s">
        <v>2194</v>
      </c>
      <c r="K27" s="39" t="s">
        <v>509</v>
      </c>
      <c r="L27" s="39"/>
      <c r="M27" s="39" t="s">
        <v>559</v>
      </c>
      <c r="N27" s="39" t="s">
        <v>511</v>
      </c>
      <c r="O27" s="91">
        <v>15</v>
      </c>
      <c r="P27" s="91">
        <v>275</v>
      </c>
      <c r="Q27" s="91">
        <v>92</v>
      </c>
      <c r="R27" s="31">
        <v>480</v>
      </c>
      <c r="S27" s="31">
        <v>140</v>
      </c>
      <c r="T27" s="39" t="s">
        <v>495</v>
      </c>
      <c r="U27" s="39"/>
      <c r="V27" s="39"/>
      <c r="W27"/>
      <c r="X27"/>
      <c r="Y27" s="31">
        <v>1</v>
      </c>
      <c r="Z27" s="39">
        <v>15</v>
      </c>
      <c r="AA27" s="39" t="s">
        <v>496</v>
      </c>
      <c r="AB27" s="40" t="s">
        <v>2195</v>
      </c>
      <c r="AC27" s="40" t="s">
        <v>2243</v>
      </c>
      <c r="AD27" s="40" t="s">
        <v>2276</v>
      </c>
      <c r="AE27"/>
      <c r="AF27"/>
      <c r="AG27"/>
      <c r="AH27" s="39"/>
      <c r="AI27" s="7"/>
      <c r="AJ27" s="34"/>
      <c r="AK27" s="34">
        <v>0</v>
      </c>
      <c r="AM27" s="39"/>
    </row>
    <row r="28" spans="1:40" s="9" customFormat="1" x14ac:dyDescent="0.2">
      <c r="A28" s="39">
        <f t="shared" si="0"/>
        <v>25</v>
      </c>
      <c r="B28" s="40" t="s">
        <v>2277</v>
      </c>
      <c r="C28"/>
      <c r="D28"/>
      <c r="E28" s="39">
        <v>1977</v>
      </c>
      <c r="F28" s="39"/>
      <c r="G28" s="40" t="s">
        <v>2278</v>
      </c>
      <c r="H28"/>
      <c r="I28" s="40" t="s">
        <v>2193</v>
      </c>
      <c r="J28" s="39" t="s">
        <v>2194</v>
      </c>
      <c r="K28" s="39" t="s">
        <v>558</v>
      </c>
      <c r="L28" s="39"/>
      <c r="M28" s="39" t="s">
        <v>770</v>
      </c>
      <c r="N28" s="39" t="s">
        <v>578</v>
      </c>
      <c r="O28" s="91">
        <v>53</v>
      </c>
      <c r="P28" s="91">
        <v>225</v>
      </c>
      <c r="Q28" s="91">
        <v>288</v>
      </c>
      <c r="R28" s="31">
        <v>20800</v>
      </c>
      <c r="S28" s="31">
        <v>1250</v>
      </c>
      <c r="T28" s="39" t="s">
        <v>495</v>
      </c>
      <c r="U28" s="39"/>
      <c r="V28" s="39"/>
      <c r="W28"/>
      <c r="X28"/>
      <c r="Y28" s="31">
        <v>83</v>
      </c>
      <c r="Z28" s="39">
        <v>450</v>
      </c>
      <c r="AA28" s="39" t="s">
        <v>496</v>
      </c>
      <c r="AB28" s="40" t="s">
        <v>2195</v>
      </c>
      <c r="AC28" s="40" t="s">
        <v>2243</v>
      </c>
      <c r="AD28" s="40" t="s">
        <v>2279</v>
      </c>
      <c r="AE28"/>
      <c r="AF28"/>
      <c r="AG28"/>
      <c r="AH28" s="39"/>
      <c r="AI28" s="7"/>
      <c r="AJ28" s="34"/>
      <c r="AK28" s="34">
        <v>0</v>
      </c>
      <c r="AM28" s="39"/>
    </row>
    <row r="29" spans="1:40" s="9" customFormat="1" x14ac:dyDescent="0.2">
      <c r="A29" s="39">
        <f t="shared" si="0"/>
        <v>26</v>
      </c>
      <c r="B29" s="40" t="s">
        <v>2280</v>
      </c>
      <c r="C29"/>
      <c r="D29"/>
      <c r="E29" s="39">
        <v>1981</v>
      </c>
      <c r="F29" s="39"/>
      <c r="G29" s="40" t="s">
        <v>2281</v>
      </c>
      <c r="H29"/>
      <c r="I29" s="40" t="s">
        <v>2248</v>
      </c>
      <c r="J29" s="39" t="s">
        <v>2194</v>
      </c>
      <c r="K29" s="39" t="s">
        <v>509</v>
      </c>
      <c r="L29" s="39"/>
      <c r="M29" s="39" t="s">
        <v>775</v>
      </c>
      <c r="N29" s="39" t="s">
        <v>578</v>
      </c>
      <c r="O29" s="91">
        <v>24</v>
      </c>
      <c r="P29" s="91">
        <v>1924</v>
      </c>
      <c r="Q29" s="91">
        <v>670</v>
      </c>
      <c r="R29" s="31">
        <v>16700</v>
      </c>
      <c r="S29" s="31">
        <v>3430</v>
      </c>
      <c r="T29" s="39" t="s">
        <v>588</v>
      </c>
      <c r="U29" s="39"/>
      <c r="V29" s="39"/>
      <c r="W29"/>
      <c r="X29"/>
      <c r="Y29" s="31"/>
      <c r="Z29" s="39">
        <v>220</v>
      </c>
      <c r="AA29" s="39" t="s">
        <v>496</v>
      </c>
      <c r="AB29" s="40" t="s">
        <v>2249</v>
      </c>
      <c r="AC29" s="40" t="s">
        <v>2282</v>
      </c>
      <c r="AD29" s="40" t="s">
        <v>2283</v>
      </c>
      <c r="AE29"/>
      <c r="AF29"/>
      <c r="AG29"/>
      <c r="AH29" s="39"/>
      <c r="AI29" s="7"/>
      <c r="AJ29" s="34"/>
      <c r="AK29" s="34">
        <v>0</v>
      </c>
      <c r="AM29" s="39"/>
    </row>
    <row r="30" spans="1:40" s="9" customFormat="1" x14ac:dyDescent="0.2">
      <c r="A30" s="39">
        <v>27</v>
      </c>
      <c r="B30" t="s">
        <v>2284</v>
      </c>
      <c r="C30"/>
      <c r="D30"/>
      <c r="E30" s="39">
        <v>1987</v>
      </c>
      <c r="F30" s="39"/>
      <c r="G30" t="s">
        <v>2285</v>
      </c>
      <c r="H30"/>
      <c r="I30" t="s">
        <v>2193</v>
      </c>
      <c r="J30" s="39" t="s">
        <v>2194</v>
      </c>
      <c r="K30" s="39" t="s">
        <v>509</v>
      </c>
      <c r="L30" s="39"/>
      <c r="M30" s="39" t="s">
        <v>559</v>
      </c>
      <c r="N30" s="39" t="s">
        <v>578</v>
      </c>
      <c r="O30" s="91">
        <v>15</v>
      </c>
      <c r="P30" s="91">
        <v>76</v>
      </c>
      <c r="Q30" s="91">
        <v>16</v>
      </c>
      <c r="R30" s="31">
        <v>37</v>
      </c>
      <c r="S30" s="31">
        <v>9</v>
      </c>
      <c r="T30" s="39" t="s">
        <v>588</v>
      </c>
      <c r="U30" s="39"/>
      <c r="V30" s="39"/>
      <c r="W30"/>
      <c r="X30"/>
      <c r="Y30" s="31"/>
      <c r="Z30" s="39">
        <v>17.3</v>
      </c>
      <c r="AA30" s="39" t="s">
        <v>496</v>
      </c>
      <c r="AB30" t="s">
        <v>2286</v>
      </c>
      <c r="AC30" t="s">
        <v>2287</v>
      </c>
      <c r="AD30" t="s">
        <v>2288</v>
      </c>
      <c r="AE30"/>
      <c r="AF30"/>
      <c r="AG30"/>
      <c r="AH30" s="39"/>
      <c r="AI30" s="7"/>
      <c r="AJ30" s="34">
        <v>3.6999999999999998E-2</v>
      </c>
      <c r="AK30" s="34">
        <v>0</v>
      </c>
      <c r="AM30" s="39"/>
    </row>
    <row r="31" spans="1:40" s="9" customFormat="1" x14ac:dyDescent="0.2">
      <c r="A31" s="39">
        <v>28</v>
      </c>
      <c r="B31" s="40" t="s">
        <v>2289</v>
      </c>
      <c r="C31" s="40"/>
      <c r="D31"/>
      <c r="E31" s="39">
        <v>1987</v>
      </c>
      <c r="F31" s="39"/>
      <c r="G31" s="40" t="s">
        <v>2285</v>
      </c>
      <c r="H31"/>
      <c r="I31" s="40" t="s">
        <v>2193</v>
      </c>
      <c r="J31" s="39" t="s">
        <v>2194</v>
      </c>
      <c r="K31" s="39" t="s">
        <v>509</v>
      </c>
      <c r="L31" s="39"/>
      <c r="M31" s="39" t="s">
        <v>559</v>
      </c>
      <c r="N31" s="39" t="s">
        <v>578</v>
      </c>
      <c r="O31" s="91">
        <v>16</v>
      </c>
      <c r="P31" s="91">
        <v>102</v>
      </c>
      <c r="Q31" s="91">
        <v>19</v>
      </c>
      <c r="R31" s="31">
        <v>17</v>
      </c>
      <c r="S31" s="31">
        <v>7</v>
      </c>
      <c r="T31" s="39" t="s">
        <v>588</v>
      </c>
      <c r="U31" s="39"/>
      <c r="V31" s="39"/>
      <c r="W31"/>
      <c r="X31"/>
      <c r="Y31" s="31"/>
      <c r="Z31" s="39">
        <v>8.1999999999999993</v>
      </c>
      <c r="AA31" s="39" t="s">
        <v>496</v>
      </c>
      <c r="AB31" t="s">
        <v>2286</v>
      </c>
      <c r="AC31" s="40" t="s">
        <v>2287</v>
      </c>
      <c r="AD31" s="40" t="s">
        <v>2288</v>
      </c>
      <c r="AE31"/>
      <c r="AF31"/>
      <c r="AG31"/>
      <c r="AH31" s="39"/>
      <c r="AI31" s="7"/>
      <c r="AJ31" s="34">
        <v>1.7000000000000001E-2</v>
      </c>
      <c r="AK31" s="34">
        <v>0</v>
      </c>
      <c r="AM31" s="39"/>
    </row>
    <row r="32" spans="1:40" x14ac:dyDescent="0.2">
      <c r="A32" s="39">
        <v>29</v>
      </c>
      <c r="B32" t="s">
        <v>2290</v>
      </c>
      <c r="E32" s="39">
        <v>1999</v>
      </c>
      <c r="G32" t="s">
        <v>2291</v>
      </c>
      <c r="I32" t="s">
        <v>2193</v>
      </c>
      <c r="J32" s="39" t="s">
        <v>2194</v>
      </c>
      <c r="K32" s="39" t="s">
        <v>509</v>
      </c>
      <c r="L32" s="39" t="s">
        <v>558</v>
      </c>
      <c r="M32" s="39" t="s">
        <v>559</v>
      </c>
      <c r="N32" s="39" t="s">
        <v>578</v>
      </c>
      <c r="O32" s="91">
        <v>28</v>
      </c>
      <c r="P32" s="91">
        <v>230</v>
      </c>
      <c r="Q32" s="91">
        <v>165</v>
      </c>
      <c r="R32" s="34">
        <v>420</v>
      </c>
      <c r="S32" s="34"/>
      <c r="T32" s="39" t="s">
        <v>588</v>
      </c>
      <c r="Y32" s="34"/>
      <c r="Z32" s="39">
        <v>630</v>
      </c>
      <c r="AA32" s="39" t="s">
        <v>496</v>
      </c>
      <c r="AB32" t="s">
        <v>2286</v>
      </c>
      <c r="AC32" t="s">
        <v>2292</v>
      </c>
      <c r="AD32" t="s">
        <v>2293</v>
      </c>
      <c r="AJ32" s="120">
        <v>0.42</v>
      </c>
      <c r="AK32" s="34">
        <v>0</v>
      </c>
      <c r="AM32" s="39"/>
      <c r="AN32" s="9"/>
    </row>
    <row r="33" spans="1:37" x14ac:dyDescent="0.2">
      <c r="A33" s="39">
        <v>30</v>
      </c>
      <c r="B33" s="40" t="s">
        <v>2294</v>
      </c>
      <c r="E33" s="39">
        <v>2007</v>
      </c>
      <c r="G33" s="40" t="s">
        <v>2295</v>
      </c>
      <c r="I33" s="40" t="s">
        <v>2193</v>
      </c>
      <c r="J33" s="39" t="s">
        <v>2194</v>
      </c>
      <c r="K33" s="39" t="s">
        <v>493</v>
      </c>
      <c r="N33" s="39" t="s">
        <v>578</v>
      </c>
      <c r="O33" s="91">
        <v>30</v>
      </c>
      <c r="P33" s="91">
        <v>225</v>
      </c>
      <c r="Q33" s="91"/>
      <c r="T33" s="39" t="s">
        <v>588</v>
      </c>
      <c r="AA33" s="39" t="s">
        <v>496</v>
      </c>
      <c r="AB33" t="s">
        <v>2296</v>
      </c>
      <c r="AC33" s="40" t="s">
        <v>2297</v>
      </c>
      <c r="AD33" s="40" t="s">
        <v>2298</v>
      </c>
    </row>
    <row r="34" spans="1:37" x14ac:dyDescent="0.2">
      <c r="O34" s="91"/>
      <c r="P34" s="91"/>
      <c r="Q34" s="91"/>
      <c r="AG34">
        <f>SUM(AG4:AG32)</f>
        <v>0</v>
      </c>
      <c r="AH34">
        <f>SUM(AH4:AH32)</f>
        <v>0</v>
      </c>
      <c r="AI34">
        <f>SUM(AI4:AI32)</f>
        <v>0</v>
      </c>
      <c r="AJ34">
        <f>SUM(AJ4:AJ32)</f>
        <v>12.236000000000001</v>
      </c>
      <c r="AK34">
        <f>SUM(AK4:AK32)</f>
        <v>50</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0"/>
  <sheetViews>
    <sheetView topLeftCell="Q1" workbookViewId="0">
      <selection activeCell="AB6" sqref="AB6"/>
    </sheetView>
  </sheetViews>
  <sheetFormatPr defaultRowHeight="12.75" x14ac:dyDescent="0.2"/>
  <cols>
    <col min="1" max="1" width="6.7109375" style="39" customWidth="1"/>
    <col min="2" max="2" width="26.140625" customWidth="1"/>
    <col min="3" max="3" width="24.140625" customWidth="1"/>
    <col min="4" max="4" width="6" customWidth="1"/>
    <col min="5" max="5" width="13.140625" style="39" customWidth="1"/>
    <col min="6" max="6" width="4.140625" style="39" customWidth="1"/>
    <col min="7" max="7" width="16" customWidth="1"/>
    <col min="8" max="8" width="0.5703125" customWidth="1"/>
    <col min="9" max="9" width="11.85546875" customWidth="1"/>
    <col min="10" max="10" width="7" style="39" customWidth="1"/>
    <col min="11" max="12" width="5.7109375" style="39" customWidth="1"/>
    <col min="13" max="13" width="9.5703125" style="39" customWidth="1"/>
    <col min="14" max="14" width="4.5703125" style="39" customWidth="1"/>
    <col min="15" max="15" width="10" style="39" customWidth="1"/>
    <col min="16" max="16" width="10.7109375" style="39" customWidth="1"/>
    <col min="17" max="17" width="10.140625" style="39" customWidth="1"/>
    <col min="18" max="18" width="8.85546875" style="39" customWidth="1"/>
    <col min="19" max="19" width="7.140625" style="39" customWidth="1"/>
    <col min="20" max="22" width="10" style="39" customWidth="1"/>
    <col min="23" max="23" width="10" customWidth="1"/>
    <col min="24" max="24" width="0.42578125" customWidth="1"/>
    <col min="25" max="25" width="8.7109375" style="39" customWidth="1"/>
    <col min="26" max="26" width="6.42578125" style="39" customWidth="1"/>
    <col min="27" max="27" width="5.7109375" style="39" customWidth="1"/>
    <col min="28" max="28" width="22.28515625" customWidth="1"/>
    <col min="29" max="29" width="28.5703125" customWidth="1"/>
    <col min="30" max="30" width="33.140625" customWidth="1"/>
    <col min="31" max="31" width="45.140625" customWidth="1"/>
    <col min="32" max="32" width="20.7109375" style="39" customWidth="1"/>
    <col min="33" max="36" width="10.7109375" style="39" customWidth="1"/>
    <col min="37" max="37" width="8.7109375" style="39" customWidth="1"/>
  </cols>
  <sheetData>
    <row r="1" spans="1:37" s="4" customFormat="1" x14ac:dyDescent="0.2">
      <c r="A1" s="1" t="s">
        <v>494</v>
      </c>
      <c r="B1" s="2" t="s">
        <v>442</v>
      </c>
      <c r="C1" s="2" t="s">
        <v>443</v>
      </c>
      <c r="E1" s="1" t="s">
        <v>444</v>
      </c>
      <c r="F1" s="1" t="s">
        <v>445</v>
      </c>
      <c r="G1" s="2" t="s">
        <v>446</v>
      </c>
      <c r="I1" s="2" t="s">
        <v>447</v>
      </c>
      <c r="J1" s="1" t="s">
        <v>448</v>
      </c>
      <c r="K1" s="1" t="s">
        <v>449</v>
      </c>
      <c r="L1" s="1" t="s">
        <v>449</v>
      </c>
      <c r="M1" s="1" t="s">
        <v>450</v>
      </c>
      <c r="N1" s="1" t="s">
        <v>451</v>
      </c>
      <c r="O1" s="1" t="s">
        <v>452</v>
      </c>
      <c r="P1" s="1" t="s">
        <v>453</v>
      </c>
      <c r="Q1" s="1" t="s">
        <v>454</v>
      </c>
      <c r="R1" s="1" t="s">
        <v>1777</v>
      </c>
      <c r="S1" s="1" t="s">
        <v>456</v>
      </c>
      <c r="T1" s="1" t="s">
        <v>457</v>
      </c>
      <c r="U1" s="1" t="s">
        <v>457</v>
      </c>
      <c r="V1" s="1" t="s">
        <v>457</v>
      </c>
      <c r="W1" s="2" t="s">
        <v>457</v>
      </c>
      <c r="Y1" s="1" t="s">
        <v>458</v>
      </c>
      <c r="Z1" s="1" t="s">
        <v>1778</v>
      </c>
      <c r="AA1" s="1" t="s">
        <v>460</v>
      </c>
      <c r="AB1" s="2" t="s">
        <v>461</v>
      </c>
      <c r="AC1" s="2" t="s">
        <v>462</v>
      </c>
      <c r="AD1" s="2" t="s">
        <v>463</v>
      </c>
      <c r="AE1" s="2" t="s">
        <v>464</v>
      </c>
      <c r="AF1" s="1" t="s">
        <v>465</v>
      </c>
      <c r="AG1" s="1" t="s">
        <v>466</v>
      </c>
      <c r="AH1" s="1" t="s">
        <v>467</v>
      </c>
      <c r="AI1" s="1" t="s">
        <v>468</v>
      </c>
      <c r="AJ1" s="1" t="s">
        <v>469</v>
      </c>
      <c r="AK1" s="1" t="s">
        <v>470</v>
      </c>
    </row>
    <row r="2" spans="1:37" s="44" customFormat="1" x14ac:dyDescent="0.2">
      <c r="A2" s="44" t="s">
        <v>359</v>
      </c>
      <c r="E2" s="45"/>
      <c r="F2" s="45" t="s">
        <v>479</v>
      </c>
      <c r="J2" s="45"/>
      <c r="K2" s="45" t="s">
        <v>460</v>
      </c>
      <c r="L2" s="45" t="s">
        <v>460</v>
      </c>
      <c r="M2" s="45" t="s">
        <v>480</v>
      </c>
      <c r="N2" s="45"/>
      <c r="O2" s="45"/>
      <c r="P2" s="45"/>
      <c r="Q2" s="45"/>
      <c r="R2" s="45" t="s">
        <v>471</v>
      </c>
      <c r="S2" s="45" t="s">
        <v>472</v>
      </c>
      <c r="T2" s="45"/>
      <c r="U2" s="45"/>
      <c r="V2" s="45"/>
      <c r="Y2" s="45" t="s">
        <v>473</v>
      </c>
      <c r="Z2" s="45" t="s">
        <v>1781</v>
      </c>
      <c r="AA2" s="45"/>
      <c r="AF2" s="45" t="s">
        <v>474</v>
      </c>
      <c r="AG2" s="45"/>
      <c r="AH2" s="1" t="s">
        <v>475</v>
      </c>
      <c r="AI2" s="45" t="s">
        <v>472</v>
      </c>
      <c r="AJ2" s="45" t="s">
        <v>476</v>
      </c>
      <c r="AK2" s="45" t="s">
        <v>477</v>
      </c>
    </row>
    <row r="3" spans="1:37" s="6" customFormat="1" ht="14.25" x14ac:dyDescent="0.2">
      <c r="E3" s="5"/>
      <c r="F3" s="5"/>
      <c r="J3" s="5"/>
      <c r="K3" s="5">
        <v>1</v>
      </c>
      <c r="L3" s="5">
        <v>2</v>
      </c>
      <c r="M3" s="5"/>
      <c r="N3" s="5"/>
      <c r="O3" s="5" t="s">
        <v>727</v>
      </c>
      <c r="P3" s="5" t="s">
        <v>727</v>
      </c>
      <c r="Q3" s="5" t="s">
        <v>481</v>
      </c>
      <c r="R3" s="5" t="s">
        <v>481</v>
      </c>
      <c r="S3" s="5" t="s">
        <v>482</v>
      </c>
      <c r="T3" s="5">
        <v>1</v>
      </c>
      <c r="U3" s="5">
        <v>2</v>
      </c>
      <c r="V3" s="5">
        <v>3</v>
      </c>
      <c r="W3" s="5">
        <v>4</v>
      </c>
      <c r="Y3" s="5" t="s">
        <v>483</v>
      </c>
      <c r="Z3" s="5" t="s">
        <v>484</v>
      </c>
      <c r="AA3" s="5"/>
      <c r="AF3" s="5"/>
      <c r="AG3" s="5" t="s">
        <v>485</v>
      </c>
      <c r="AH3" s="5" t="s">
        <v>486</v>
      </c>
      <c r="AI3" s="5" t="s">
        <v>483</v>
      </c>
      <c r="AJ3" s="5" t="s">
        <v>487</v>
      </c>
      <c r="AK3" s="5" t="s">
        <v>488</v>
      </c>
    </row>
    <row r="4" spans="1:37" s="9" customFormat="1" ht="36" x14ac:dyDescent="0.2">
      <c r="A4" s="7">
        <v>1</v>
      </c>
      <c r="B4" s="8" t="s">
        <v>360</v>
      </c>
      <c r="C4" s="9" t="s">
        <v>361</v>
      </c>
      <c r="E4" s="7">
        <v>1915</v>
      </c>
      <c r="F4" s="8"/>
      <c r="G4" s="8" t="s">
        <v>361</v>
      </c>
      <c r="I4" s="8" t="s">
        <v>362</v>
      </c>
      <c r="J4" s="7" t="s">
        <v>363</v>
      </c>
      <c r="K4" s="7" t="s">
        <v>493</v>
      </c>
      <c r="L4" s="7"/>
      <c r="M4" s="7"/>
      <c r="N4" s="7" t="s">
        <v>578</v>
      </c>
      <c r="O4" s="162">
        <v>31</v>
      </c>
      <c r="P4" s="162">
        <v>118</v>
      </c>
      <c r="Q4" s="162">
        <v>26</v>
      </c>
      <c r="R4" s="162">
        <v>4650</v>
      </c>
      <c r="S4" s="162">
        <v>500</v>
      </c>
      <c r="T4" s="7" t="s">
        <v>495</v>
      </c>
      <c r="U4" s="7"/>
      <c r="V4" s="7"/>
      <c r="Y4" s="162">
        <v>482</v>
      </c>
      <c r="Z4" s="7">
        <v>850</v>
      </c>
      <c r="AA4" s="7" t="s">
        <v>496</v>
      </c>
      <c r="AB4" s="8" t="s">
        <v>364</v>
      </c>
      <c r="AC4" s="8" t="s">
        <v>365</v>
      </c>
      <c r="AD4" s="8" t="s">
        <v>365</v>
      </c>
      <c r="AE4" s="10" t="s">
        <v>776</v>
      </c>
      <c r="AF4" s="7"/>
      <c r="AG4" s="7"/>
      <c r="AH4" s="7"/>
      <c r="AI4" s="7"/>
      <c r="AJ4" s="7"/>
      <c r="AK4" s="7"/>
    </row>
    <row r="5" spans="1:37" s="9" customFormat="1" ht="12" x14ac:dyDescent="0.2">
      <c r="A5" s="7">
        <f>A4+1</f>
        <v>2</v>
      </c>
      <c r="B5" s="8" t="s">
        <v>366</v>
      </c>
      <c r="C5" s="9" t="s">
        <v>367</v>
      </c>
      <c r="E5" s="7">
        <v>1961</v>
      </c>
      <c r="G5" s="8" t="s">
        <v>361</v>
      </c>
      <c r="I5" s="8" t="s">
        <v>362</v>
      </c>
      <c r="J5" s="7" t="s">
        <v>363</v>
      </c>
      <c r="K5" s="7" t="s">
        <v>764</v>
      </c>
      <c r="L5" s="7"/>
      <c r="M5" s="7"/>
      <c r="N5" s="7" t="s">
        <v>578</v>
      </c>
      <c r="O5" s="162">
        <v>47</v>
      </c>
      <c r="P5" s="162">
        <v>174</v>
      </c>
      <c r="Q5" s="162">
        <v>30</v>
      </c>
      <c r="R5" s="162">
        <v>10700</v>
      </c>
      <c r="S5" s="162">
        <v>750</v>
      </c>
      <c r="T5" s="7" t="s">
        <v>495</v>
      </c>
      <c r="U5" s="7"/>
      <c r="V5" s="7"/>
      <c r="Y5" s="162">
        <v>290</v>
      </c>
      <c r="Z5" s="7">
        <v>1590</v>
      </c>
      <c r="AA5" s="7" t="s">
        <v>496</v>
      </c>
      <c r="AB5" s="8" t="s">
        <v>364</v>
      </c>
      <c r="AC5" s="8" t="s">
        <v>365</v>
      </c>
      <c r="AD5" s="8" t="s">
        <v>368</v>
      </c>
      <c r="AE5" s="10" t="s">
        <v>777</v>
      </c>
      <c r="AF5" s="7"/>
      <c r="AG5" s="7"/>
      <c r="AH5" s="7"/>
      <c r="AI5" s="7"/>
      <c r="AJ5" s="7"/>
      <c r="AK5" s="7"/>
    </row>
    <row r="6" spans="1:37" s="9" customFormat="1" ht="24.75" customHeight="1" x14ac:dyDescent="0.2">
      <c r="A6" s="7">
        <f>A5+1</f>
        <v>3</v>
      </c>
      <c r="B6" s="8" t="s">
        <v>369</v>
      </c>
      <c r="C6" s="8" t="s">
        <v>370</v>
      </c>
      <c r="E6" s="7">
        <v>1963</v>
      </c>
      <c r="G6" s="8" t="s">
        <v>2452</v>
      </c>
      <c r="I6" s="8" t="s">
        <v>362</v>
      </c>
      <c r="J6" s="7" t="s">
        <v>363</v>
      </c>
      <c r="K6" s="7" t="s">
        <v>493</v>
      </c>
      <c r="L6" s="7"/>
      <c r="M6" s="7"/>
      <c r="N6" s="7" t="s">
        <v>511</v>
      </c>
      <c r="O6" s="162">
        <v>33</v>
      </c>
      <c r="P6" s="162">
        <v>235</v>
      </c>
      <c r="Q6" s="162">
        <v>54</v>
      </c>
      <c r="R6" s="162">
        <v>27740</v>
      </c>
      <c r="S6" s="162">
        <v>7200</v>
      </c>
      <c r="T6" s="7" t="s">
        <v>578</v>
      </c>
      <c r="U6" s="7"/>
      <c r="V6" s="7"/>
      <c r="Y6" s="162"/>
      <c r="Z6" s="7">
        <v>8500</v>
      </c>
      <c r="AA6" s="7" t="s">
        <v>503</v>
      </c>
      <c r="AB6" s="8" t="s">
        <v>2459</v>
      </c>
      <c r="AC6" s="8" t="s">
        <v>365</v>
      </c>
      <c r="AD6" s="8" t="s">
        <v>371</v>
      </c>
      <c r="AE6" s="10" t="s">
        <v>778</v>
      </c>
      <c r="AF6" s="7"/>
      <c r="AG6" s="7"/>
      <c r="AH6" s="7"/>
      <c r="AI6" s="7"/>
      <c r="AJ6" s="7"/>
      <c r="AK6" s="7"/>
    </row>
    <row r="7" spans="1:37" s="163" customFormat="1" ht="12" customHeight="1" x14ac:dyDescent="0.25">
      <c r="A7" s="7">
        <f t="shared" ref="A7:A15" si="0">A6+1</f>
        <v>4</v>
      </c>
      <c r="B7" s="8" t="s">
        <v>372</v>
      </c>
      <c r="C7" s="9" t="s">
        <v>361</v>
      </c>
      <c r="D7" s="9"/>
      <c r="E7" s="7">
        <v>1968</v>
      </c>
      <c r="F7" s="8"/>
      <c r="G7" s="8" t="s">
        <v>361</v>
      </c>
      <c r="H7" s="9"/>
      <c r="I7" s="8" t="s">
        <v>362</v>
      </c>
      <c r="J7" s="7" t="s">
        <v>363</v>
      </c>
      <c r="K7" s="7" t="s">
        <v>558</v>
      </c>
      <c r="L7" s="7"/>
      <c r="M7" s="7" t="s">
        <v>559</v>
      </c>
      <c r="N7" s="7" t="s">
        <v>578</v>
      </c>
      <c r="O7" s="162">
        <v>74</v>
      </c>
      <c r="P7" s="162">
        <v>282</v>
      </c>
      <c r="Q7" s="162">
        <v>1394</v>
      </c>
      <c r="R7" s="162">
        <v>75500</v>
      </c>
      <c r="S7" s="162">
        <v>3150</v>
      </c>
      <c r="T7" s="7" t="s">
        <v>495</v>
      </c>
      <c r="U7" s="7"/>
      <c r="V7" s="7"/>
      <c r="W7" s="9"/>
      <c r="X7" s="9"/>
      <c r="Y7" s="162">
        <v>197</v>
      </c>
      <c r="Z7" s="7">
        <v>1190</v>
      </c>
      <c r="AA7" s="7" t="s">
        <v>496</v>
      </c>
      <c r="AB7" s="8" t="s">
        <v>364</v>
      </c>
      <c r="AC7" s="8" t="s">
        <v>365</v>
      </c>
      <c r="AD7" s="8" t="s">
        <v>837</v>
      </c>
      <c r="AE7" s="10" t="s">
        <v>779</v>
      </c>
      <c r="AF7" s="7"/>
      <c r="AG7" s="7"/>
      <c r="AH7" s="7"/>
      <c r="AI7" s="7"/>
      <c r="AJ7" s="7"/>
      <c r="AK7" s="7"/>
    </row>
    <row r="8" spans="1:37" ht="24" x14ac:dyDescent="0.2">
      <c r="A8" s="7">
        <f t="shared" si="0"/>
        <v>5</v>
      </c>
      <c r="B8" s="8" t="s">
        <v>373</v>
      </c>
      <c r="C8" s="9" t="s">
        <v>374</v>
      </c>
      <c r="D8" s="9"/>
      <c r="E8" s="7">
        <v>1975</v>
      </c>
      <c r="G8" s="8" t="s">
        <v>374</v>
      </c>
      <c r="H8" s="9"/>
      <c r="I8" s="8" t="s">
        <v>362</v>
      </c>
      <c r="J8" s="7" t="s">
        <v>363</v>
      </c>
      <c r="K8" s="7" t="s">
        <v>509</v>
      </c>
      <c r="L8" s="7"/>
      <c r="M8" s="7" t="s">
        <v>525</v>
      </c>
      <c r="N8" s="7" t="s">
        <v>511</v>
      </c>
      <c r="O8" s="162">
        <v>17</v>
      </c>
      <c r="P8" s="162">
        <v>365</v>
      </c>
      <c r="Q8" s="162">
        <v>174</v>
      </c>
      <c r="R8" s="162">
        <v>3700</v>
      </c>
      <c r="S8" s="162">
        <v>1050</v>
      </c>
      <c r="T8" s="7" t="s">
        <v>578</v>
      </c>
      <c r="U8" s="7"/>
      <c r="V8" s="7"/>
      <c r="W8" s="9"/>
      <c r="X8" s="9"/>
      <c r="Y8" s="162"/>
      <c r="Z8" s="7">
        <v>965</v>
      </c>
      <c r="AA8" s="7" t="s">
        <v>496</v>
      </c>
      <c r="AB8" s="8" t="s">
        <v>364</v>
      </c>
      <c r="AC8" s="8" t="s">
        <v>375</v>
      </c>
      <c r="AD8" s="8" t="s">
        <v>837</v>
      </c>
      <c r="AE8" s="10" t="s">
        <v>780</v>
      </c>
      <c r="AF8" s="7"/>
      <c r="AG8" s="7"/>
      <c r="AH8" s="7"/>
      <c r="AI8" s="7"/>
      <c r="AJ8" s="7"/>
      <c r="AK8" s="7"/>
    </row>
    <row r="9" spans="1:37" x14ac:dyDescent="0.2">
      <c r="A9" s="7">
        <f t="shared" si="0"/>
        <v>6</v>
      </c>
      <c r="B9" s="8" t="s">
        <v>377</v>
      </c>
      <c r="C9" s="8" t="s">
        <v>378</v>
      </c>
      <c r="D9" s="9"/>
      <c r="E9" s="7">
        <v>1987</v>
      </c>
      <c r="G9" s="8" t="s">
        <v>379</v>
      </c>
      <c r="H9" s="9"/>
      <c r="I9" s="8" t="s">
        <v>362</v>
      </c>
      <c r="J9" s="7" t="s">
        <v>363</v>
      </c>
      <c r="K9" s="7" t="s">
        <v>509</v>
      </c>
      <c r="L9" s="7"/>
      <c r="M9" s="7" t="s">
        <v>525</v>
      </c>
      <c r="N9" s="7" t="s">
        <v>511</v>
      </c>
      <c r="O9" s="162">
        <v>20</v>
      </c>
      <c r="P9" s="162">
        <v>340</v>
      </c>
      <c r="Q9" s="162">
        <v>140</v>
      </c>
      <c r="R9" s="162">
        <v>506</v>
      </c>
      <c r="S9" s="162">
        <v>166</v>
      </c>
      <c r="T9" s="7" t="s">
        <v>618</v>
      </c>
      <c r="U9" s="7"/>
      <c r="V9" s="7"/>
      <c r="W9" s="9"/>
      <c r="X9" s="9"/>
      <c r="Y9" s="162"/>
      <c r="Z9" s="7">
        <v>375</v>
      </c>
      <c r="AA9" s="7" t="s">
        <v>496</v>
      </c>
      <c r="AB9" s="8" t="s">
        <v>380</v>
      </c>
      <c r="AC9" s="8" t="s">
        <v>381</v>
      </c>
      <c r="AD9" s="8" t="s">
        <v>382</v>
      </c>
      <c r="AE9" s="10" t="s">
        <v>376</v>
      </c>
      <c r="AF9" s="7"/>
      <c r="AG9" s="7"/>
      <c r="AH9" s="7"/>
      <c r="AI9" s="7"/>
      <c r="AJ9" s="7"/>
      <c r="AK9" s="7"/>
    </row>
    <row r="10" spans="1:37" x14ac:dyDescent="0.2">
      <c r="A10" s="7">
        <f t="shared" si="0"/>
        <v>7</v>
      </c>
      <c r="B10" s="8" t="s">
        <v>383</v>
      </c>
      <c r="C10" s="8" t="s">
        <v>384</v>
      </c>
      <c r="D10" s="9"/>
      <c r="E10" s="7">
        <v>1988</v>
      </c>
      <c r="G10" s="8" t="s">
        <v>385</v>
      </c>
      <c r="H10" s="9"/>
      <c r="I10" s="8" t="s">
        <v>362</v>
      </c>
      <c r="J10" s="7" t="s">
        <v>363</v>
      </c>
      <c r="K10" s="7" t="s">
        <v>509</v>
      </c>
      <c r="L10" s="7"/>
      <c r="M10" s="7" t="s">
        <v>525</v>
      </c>
      <c r="N10" s="7" t="s">
        <v>511</v>
      </c>
      <c r="O10" s="162">
        <v>20</v>
      </c>
      <c r="P10" s="162">
        <v>640</v>
      </c>
      <c r="Q10" s="162">
        <v>313</v>
      </c>
      <c r="R10" s="162">
        <v>1800</v>
      </c>
      <c r="S10" s="162">
        <v>600</v>
      </c>
      <c r="T10" s="7" t="s">
        <v>578</v>
      </c>
      <c r="U10" s="7"/>
      <c r="V10" s="7" t="s">
        <v>618</v>
      </c>
      <c r="W10" s="8" t="s">
        <v>494</v>
      </c>
      <c r="X10" s="9"/>
      <c r="Y10" s="162"/>
      <c r="Z10" s="7">
        <v>990</v>
      </c>
      <c r="AA10" s="7" t="s">
        <v>496</v>
      </c>
      <c r="AB10" s="8" t="s">
        <v>380</v>
      </c>
      <c r="AC10" s="8" t="s">
        <v>386</v>
      </c>
      <c r="AD10" s="8" t="s">
        <v>334</v>
      </c>
      <c r="AE10" s="10" t="s">
        <v>376</v>
      </c>
      <c r="AF10" s="7"/>
      <c r="AG10" s="7"/>
      <c r="AH10" s="7"/>
      <c r="AI10" s="7"/>
      <c r="AJ10" s="7"/>
      <c r="AK10" s="7"/>
    </row>
    <row r="11" spans="1:37" x14ac:dyDescent="0.2">
      <c r="A11" s="7">
        <f t="shared" si="0"/>
        <v>8</v>
      </c>
      <c r="B11" s="8" t="s">
        <v>387</v>
      </c>
      <c r="C11" s="8" t="s">
        <v>388</v>
      </c>
      <c r="D11" s="9"/>
      <c r="E11" s="7">
        <v>1989</v>
      </c>
      <c r="G11" s="8" t="s">
        <v>389</v>
      </c>
      <c r="H11" s="9"/>
      <c r="I11" s="8" t="s">
        <v>362</v>
      </c>
      <c r="J11" s="7" t="s">
        <v>363</v>
      </c>
      <c r="K11" s="7" t="s">
        <v>509</v>
      </c>
      <c r="L11" s="7"/>
      <c r="M11" s="7" t="s">
        <v>525</v>
      </c>
      <c r="N11" s="7" t="s">
        <v>511</v>
      </c>
      <c r="O11" s="162">
        <v>18</v>
      </c>
      <c r="P11" s="162">
        <v>540</v>
      </c>
      <c r="Q11" s="162">
        <v>245</v>
      </c>
      <c r="R11" s="162">
        <v>1600</v>
      </c>
      <c r="S11" s="162">
        <v>460</v>
      </c>
      <c r="T11" s="7" t="s">
        <v>588</v>
      </c>
      <c r="U11" s="7"/>
      <c r="V11" s="7"/>
      <c r="W11" s="9"/>
      <c r="X11" s="9"/>
      <c r="Y11" s="162"/>
      <c r="Z11" s="7">
        <v>190</v>
      </c>
      <c r="AA11" s="7" t="s">
        <v>496</v>
      </c>
      <c r="AB11" s="8" t="s">
        <v>380</v>
      </c>
      <c r="AC11" s="8" t="s">
        <v>390</v>
      </c>
      <c r="AD11" s="8" t="s">
        <v>391</v>
      </c>
      <c r="AE11" s="10" t="s">
        <v>388</v>
      </c>
      <c r="AF11" s="7"/>
      <c r="AG11" s="7"/>
      <c r="AH11" s="7"/>
      <c r="AI11" s="7"/>
      <c r="AJ11" s="7"/>
      <c r="AK11" s="7"/>
    </row>
    <row r="12" spans="1:37" x14ac:dyDescent="0.2">
      <c r="A12" s="7">
        <f t="shared" si="0"/>
        <v>9</v>
      </c>
      <c r="B12" s="8" t="s">
        <v>392</v>
      </c>
      <c r="C12" s="8" t="s">
        <v>388</v>
      </c>
      <c r="D12" s="9"/>
      <c r="E12" s="7">
        <v>1989</v>
      </c>
      <c r="G12" s="8" t="s">
        <v>393</v>
      </c>
      <c r="H12" s="9"/>
      <c r="I12" s="8" t="s">
        <v>362</v>
      </c>
      <c r="J12" s="7" t="s">
        <v>363</v>
      </c>
      <c r="K12" s="7" t="s">
        <v>493</v>
      </c>
      <c r="L12" s="7"/>
      <c r="M12" s="7"/>
      <c r="N12" s="7" t="s">
        <v>578</v>
      </c>
      <c r="O12" s="162">
        <v>16</v>
      </c>
      <c r="P12" s="162">
        <v>80</v>
      </c>
      <c r="Q12" s="162">
        <v>7</v>
      </c>
      <c r="R12" s="162">
        <v>32</v>
      </c>
      <c r="S12" s="162">
        <v>0</v>
      </c>
      <c r="T12" s="7" t="s">
        <v>588</v>
      </c>
      <c r="U12" s="7"/>
      <c r="V12" s="7"/>
      <c r="W12" s="9"/>
      <c r="X12" s="9"/>
      <c r="Y12" s="162"/>
      <c r="Z12" s="7">
        <v>164</v>
      </c>
      <c r="AA12" s="7" t="s">
        <v>496</v>
      </c>
      <c r="AB12" s="8" t="s">
        <v>380</v>
      </c>
      <c r="AC12" s="8" t="s">
        <v>394</v>
      </c>
      <c r="AD12" s="8" t="s">
        <v>395</v>
      </c>
      <c r="AE12" s="10" t="s">
        <v>781</v>
      </c>
      <c r="AF12" s="7"/>
      <c r="AG12" s="7"/>
      <c r="AH12" s="7"/>
      <c r="AI12" s="7"/>
      <c r="AJ12" s="7"/>
      <c r="AK12" s="7"/>
    </row>
    <row r="13" spans="1:37" x14ac:dyDescent="0.2">
      <c r="A13" s="7">
        <f t="shared" si="0"/>
        <v>10</v>
      </c>
      <c r="B13" s="8" t="s">
        <v>396</v>
      </c>
      <c r="C13" s="8" t="s">
        <v>397</v>
      </c>
      <c r="D13" s="9"/>
      <c r="E13" s="7">
        <v>1992</v>
      </c>
      <c r="G13" s="8" t="s">
        <v>374</v>
      </c>
      <c r="H13" s="9"/>
      <c r="I13" s="8" t="s">
        <v>362</v>
      </c>
      <c r="J13" s="7" t="s">
        <v>363</v>
      </c>
      <c r="K13" s="7" t="s">
        <v>509</v>
      </c>
      <c r="L13" s="7" t="s">
        <v>494</v>
      </c>
      <c r="M13" s="7" t="s">
        <v>525</v>
      </c>
      <c r="N13" s="7" t="s">
        <v>578</v>
      </c>
      <c r="O13" s="162">
        <v>16</v>
      </c>
      <c r="P13" s="162">
        <v>360</v>
      </c>
      <c r="Q13" s="162">
        <v>65</v>
      </c>
      <c r="R13" s="162">
        <v>500</v>
      </c>
      <c r="S13" s="162">
        <v>2200</v>
      </c>
      <c r="T13" s="7" t="s">
        <v>618</v>
      </c>
      <c r="U13" s="7"/>
      <c r="V13" s="7"/>
      <c r="W13" s="9"/>
      <c r="X13" s="9"/>
      <c r="Y13" s="162"/>
      <c r="Z13" s="7">
        <v>793</v>
      </c>
      <c r="AA13" s="7" t="s">
        <v>496</v>
      </c>
      <c r="AB13" s="8" t="s">
        <v>380</v>
      </c>
      <c r="AC13" s="8" t="s">
        <v>390</v>
      </c>
      <c r="AD13" s="8" t="s">
        <v>398</v>
      </c>
      <c r="AE13" s="10" t="s">
        <v>376</v>
      </c>
      <c r="AF13" s="7"/>
      <c r="AG13" s="7"/>
      <c r="AH13" s="7"/>
      <c r="AI13" s="7"/>
      <c r="AJ13" s="7"/>
      <c r="AK13" s="7"/>
    </row>
    <row r="14" spans="1:37" x14ac:dyDescent="0.2">
      <c r="A14" s="7">
        <f t="shared" si="0"/>
        <v>11</v>
      </c>
      <c r="B14" s="8" t="s">
        <v>399</v>
      </c>
      <c r="C14" s="8" t="s">
        <v>400</v>
      </c>
      <c r="D14" s="9"/>
      <c r="E14" s="7">
        <v>1993</v>
      </c>
      <c r="G14" s="8" t="s">
        <v>374</v>
      </c>
      <c r="H14" s="9"/>
      <c r="I14" s="8" t="s">
        <v>362</v>
      </c>
      <c r="J14" s="7" t="s">
        <v>363</v>
      </c>
      <c r="K14" s="7" t="s">
        <v>509</v>
      </c>
      <c r="L14" s="7"/>
      <c r="M14" s="7" t="s">
        <v>525</v>
      </c>
      <c r="N14" s="7" t="s">
        <v>578</v>
      </c>
      <c r="O14" s="162">
        <v>15</v>
      </c>
      <c r="P14" s="162">
        <v>600</v>
      </c>
      <c r="Q14" s="162">
        <v>276</v>
      </c>
      <c r="R14" s="162">
        <v>900</v>
      </c>
      <c r="S14" s="162">
        <v>100</v>
      </c>
      <c r="T14" s="7" t="s">
        <v>618</v>
      </c>
      <c r="U14" s="7"/>
      <c r="V14" s="7"/>
      <c r="W14" s="9"/>
      <c r="X14" s="9"/>
      <c r="Y14" s="162"/>
      <c r="Z14" s="7">
        <v>795</v>
      </c>
      <c r="AA14" s="7" t="s">
        <v>496</v>
      </c>
      <c r="AB14" s="8" t="s">
        <v>380</v>
      </c>
      <c r="AC14" s="8" t="s">
        <v>401</v>
      </c>
      <c r="AD14" s="8" t="s">
        <v>398</v>
      </c>
      <c r="AE14" s="10" t="s">
        <v>376</v>
      </c>
      <c r="AF14" s="7"/>
      <c r="AG14" s="7"/>
      <c r="AH14" s="7"/>
      <c r="AI14" s="7"/>
      <c r="AJ14" s="7"/>
      <c r="AK14" s="7"/>
    </row>
    <row r="15" spans="1:37" x14ac:dyDescent="0.2">
      <c r="A15" s="7">
        <f t="shared" si="0"/>
        <v>12</v>
      </c>
      <c r="B15" s="8" t="s">
        <v>402</v>
      </c>
      <c r="C15" s="8" t="s">
        <v>403</v>
      </c>
      <c r="D15" s="9"/>
      <c r="E15" s="7">
        <v>1994</v>
      </c>
      <c r="G15" s="8" t="s">
        <v>2115</v>
      </c>
      <c r="H15" s="9"/>
      <c r="I15" s="8" t="s">
        <v>362</v>
      </c>
      <c r="J15" s="7" t="s">
        <v>363</v>
      </c>
      <c r="K15" s="7" t="s">
        <v>493</v>
      </c>
      <c r="L15" s="7"/>
      <c r="M15" s="7"/>
      <c r="N15" s="7" t="s">
        <v>578</v>
      </c>
      <c r="O15" s="162">
        <v>32</v>
      </c>
      <c r="P15" s="162">
        <v>120</v>
      </c>
      <c r="Q15" s="162">
        <v>30</v>
      </c>
      <c r="R15" s="162">
        <v>150</v>
      </c>
      <c r="S15" s="162">
        <v>20</v>
      </c>
      <c r="T15" s="7" t="s">
        <v>588</v>
      </c>
      <c r="U15" s="7"/>
      <c r="V15" s="7" t="s">
        <v>618</v>
      </c>
      <c r="W15" s="9"/>
      <c r="X15" s="9"/>
      <c r="Y15" s="162"/>
      <c r="Z15" s="7">
        <v>129</v>
      </c>
      <c r="AA15" s="7" t="s">
        <v>496</v>
      </c>
      <c r="AB15" s="8" t="s">
        <v>251</v>
      </c>
      <c r="AC15" s="8" t="s">
        <v>251</v>
      </c>
      <c r="AD15" s="8" t="s">
        <v>404</v>
      </c>
      <c r="AE15" s="10" t="s">
        <v>782</v>
      </c>
      <c r="AF15" s="7"/>
      <c r="AG15" s="7"/>
      <c r="AH15" s="7"/>
      <c r="AI15" s="7"/>
      <c r="AJ15" s="7"/>
      <c r="AK15" s="7"/>
    </row>
    <row r="16" spans="1:37" s="9" customFormat="1" ht="24" x14ac:dyDescent="0.2">
      <c r="A16" s="7">
        <v>13</v>
      </c>
      <c r="B16" s="8" t="s">
        <v>1062</v>
      </c>
      <c r="C16" s="9" t="s">
        <v>361</v>
      </c>
      <c r="D16" s="9" t="s">
        <v>588</v>
      </c>
      <c r="E16" s="7">
        <v>2012</v>
      </c>
      <c r="F16" s="8"/>
      <c r="G16" s="8" t="s">
        <v>361</v>
      </c>
      <c r="H16" s="9" t="s">
        <v>588</v>
      </c>
      <c r="I16" s="8" t="s">
        <v>362</v>
      </c>
      <c r="J16" s="7" t="s">
        <v>363</v>
      </c>
      <c r="K16" s="7" t="s">
        <v>493</v>
      </c>
      <c r="L16" s="7"/>
      <c r="M16" s="7"/>
      <c r="N16" s="7" t="s">
        <v>578</v>
      </c>
      <c r="O16" s="162">
        <v>87</v>
      </c>
      <c r="P16" s="162">
        <v>330</v>
      </c>
      <c r="Q16" s="162">
        <v>380</v>
      </c>
      <c r="R16" s="164">
        <v>78000</v>
      </c>
      <c r="S16" s="162">
        <v>2850</v>
      </c>
      <c r="T16" s="7" t="s">
        <v>495</v>
      </c>
      <c r="U16" s="7"/>
      <c r="V16" s="7"/>
      <c r="Y16" s="162">
        <v>482</v>
      </c>
      <c r="Z16" s="7">
        <v>5670</v>
      </c>
      <c r="AA16" s="7" t="s">
        <v>496</v>
      </c>
      <c r="AB16" s="8" t="s">
        <v>364</v>
      </c>
      <c r="AC16" s="8" t="s">
        <v>1300</v>
      </c>
      <c r="AD16" s="8" t="s">
        <v>405</v>
      </c>
      <c r="AE16" s="10" t="s">
        <v>1068</v>
      </c>
      <c r="AF16" s="7"/>
      <c r="AG16" s="7"/>
      <c r="AH16" s="7"/>
      <c r="AI16" s="7"/>
      <c r="AJ16" s="7"/>
      <c r="AK16" s="7"/>
    </row>
    <row r="17" spans="1:31" x14ac:dyDescent="0.2">
      <c r="A17" s="39">
        <v>14</v>
      </c>
      <c r="B17" s="40" t="s">
        <v>1063</v>
      </c>
      <c r="C17" s="8" t="s">
        <v>361</v>
      </c>
      <c r="D17" t="s">
        <v>588</v>
      </c>
      <c r="E17" s="39">
        <v>2012</v>
      </c>
      <c r="G17" s="40" t="s">
        <v>361</v>
      </c>
      <c r="H17" t="s">
        <v>588</v>
      </c>
      <c r="I17" s="40" t="s">
        <v>362</v>
      </c>
      <c r="J17" s="39" t="s">
        <v>363</v>
      </c>
      <c r="K17" s="39" t="s">
        <v>558</v>
      </c>
      <c r="M17" s="39" t="s">
        <v>559</v>
      </c>
      <c r="N17" s="39" t="s">
        <v>578</v>
      </c>
      <c r="O17" s="91">
        <v>15</v>
      </c>
      <c r="P17" s="39">
        <v>340</v>
      </c>
      <c r="Q17" s="39">
        <v>60</v>
      </c>
      <c r="T17" s="39" t="s">
        <v>495</v>
      </c>
      <c r="AB17" s="40" t="str">
        <f>AB16</f>
        <v>ACTEW Corporation</v>
      </c>
      <c r="AC17" s="40" t="str">
        <f>AC16</f>
        <v>GHD</v>
      </c>
      <c r="AD17" s="40" t="str">
        <f>AD16</f>
        <v>Abigroup-John Holand Alliance</v>
      </c>
      <c r="AE17" s="10" t="s">
        <v>1064</v>
      </c>
    </row>
    <row r="18" spans="1:31" x14ac:dyDescent="0.2">
      <c r="A18" s="39">
        <v>15</v>
      </c>
      <c r="B18" s="40" t="s">
        <v>1065</v>
      </c>
      <c r="C18" s="8" t="s">
        <v>361</v>
      </c>
      <c r="D18" t="s">
        <v>588</v>
      </c>
      <c r="E18" s="39">
        <v>2012</v>
      </c>
      <c r="G18" s="40" t="s">
        <v>361</v>
      </c>
      <c r="I18" s="40" t="s">
        <v>1066</v>
      </c>
      <c r="J18" s="39" t="s">
        <v>363</v>
      </c>
      <c r="K18" s="39" t="s">
        <v>558</v>
      </c>
      <c r="M18" s="39" t="s">
        <v>559</v>
      </c>
      <c r="N18" s="39" t="s">
        <v>578</v>
      </c>
      <c r="O18" s="91">
        <v>18</v>
      </c>
      <c r="P18" s="39">
        <v>300</v>
      </c>
      <c r="Q18" s="39">
        <v>100</v>
      </c>
      <c r="T18" s="39" t="s">
        <v>495</v>
      </c>
      <c r="W18" s="40"/>
      <c r="X18" s="40"/>
      <c r="AB18" s="40" t="s">
        <v>364</v>
      </c>
      <c r="AC18" s="40" t="s">
        <v>1300</v>
      </c>
      <c r="AD18" s="40" t="s">
        <v>405</v>
      </c>
      <c r="AE18" s="40" t="s">
        <v>1067</v>
      </c>
    </row>
    <row r="19" spans="1:31" x14ac:dyDescent="0.2">
      <c r="B19" s="40"/>
      <c r="C19" s="40"/>
      <c r="G19" s="40"/>
      <c r="I19" s="40"/>
      <c r="AB19" s="40"/>
      <c r="AC19" s="40"/>
      <c r="AD19" s="40"/>
      <c r="AE19" s="40"/>
    </row>
    <row r="20" spans="1:31" x14ac:dyDescent="0.2">
      <c r="B20" s="40"/>
      <c r="C20" s="40"/>
      <c r="G20" s="40"/>
      <c r="I20" s="40"/>
      <c r="AB20" s="40"/>
      <c r="AC20" s="40"/>
      <c r="AD20" s="40"/>
    </row>
    <row r="21" spans="1:31" x14ac:dyDescent="0.2">
      <c r="B21" s="40"/>
      <c r="G21" s="40"/>
      <c r="I21" s="40"/>
      <c r="W21" s="40"/>
      <c r="X21" s="40"/>
      <c r="AB21" s="40"/>
      <c r="AC21" s="40"/>
      <c r="AD21" s="40"/>
      <c r="AE21" s="40"/>
    </row>
    <row r="22" spans="1:31" x14ac:dyDescent="0.2">
      <c r="B22" s="40"/>
      <c r="G22" s="40"/>
      <c r="I22" s="40"/>
      <c r="AB22" s="40"/>
      <c r="AC22" s="40"/>
      <c r="AD22" s="40"/>
    </row>
    <row r="23" spans="1:31" x14ac:dyDescent="0.2">
      <c r="B23" s="40"/>
      <c r="G23" s="40"/>
      <c r="I23" s="40"/>
      <c r="AB23" s="40"/>
      <c r="AC23" s="40"/>
      <c r="AD23" s="40"/>
      <c r="AE23" s="40"/>
    </row>
    <row r="24" spans="1:31" x14ac:dyDescent="0.2">
      <c r="B24" s="40"/>
      <c r="G24" s="40"/>
      <c r="I24" s="40"/>
      <c r="AB24" s="40"/>
      <c r="AC24" s="40"/>
      <c r="AD24" s="40"/>
    </row>
    <row r="25" spans="1:31" x14ac:dyDescent="0.2">
      <c r="B25" s="40"/>
      <c r="C25" s="40"/>
      <c r="G25" s="40"/>
      <c r="I25" s="40"/>
      <c r="AB25" s="40"/>
      <c r="AC25" s="40"/>
      <c r="AD25" s="40"/>
    </row>
    <row r="26" spans="1:31" x14ac:dyDescent="0.2">
      <c r="B26" s="40"/>
      <c r="G26" s="40"/>
      <c r="I26" s="40"/>
      <c r="AB26" s="40"/>
      <c r="AC26" s="40"/>
      <c r="AD26" s="40"/>
      <c r="AE26" s="40"/>
    </row>
    <row r="27" spans="1:31" x14ac:dyDescent="0.2">
      <c r="B27" s="40"/>
      <c r="G27" s="40"/>
      <c r="I27" s="40"/>
      <c r="AB27" s="40"/>
      <c r="AC27" s="40"/>
      <c r="AD27" s="40"/>
      <c r="AE27" s="165"/>
    </row>
    <row r="28" spans="1:31" x14ac:dyDescent="0.2">
      <c r="B28" s="40"/>
      <c r="G28" s="40"/>
      <c r="H28" s="40"/>
      <c r="I28" s="40"/>
      <c r="AB28" s="40"/>
      <c r="AC28" s="40"/>
      <c r="AD28" s="40"/>
    </row>
    <row r="29" spans="1:31" x14ac:dyDescent="0.2">
      <c r="B29" s="40"/>
      <c r="G29" s="40"/>
      <c r="I29" s="40"/>
      <c r="AB29" s="40"/>
      <c r="AE29" s="40"/>
    </row>
    <row r="30" spans="1:31" x14ac:dyDescent="0.2">
      <c r="B30" s="40"/>
      <c r="C30" s="40"/>
      <c r="G30" s="40"/>
      <c r="I30" s="40"/>
      <c r="AB30" s="40"/>
      <c r="AC30" s="40"/>
      <c r="AD30" s="40"/>
      <c r="AE30" s="40"/>
    </row>
    <row r="31" spans="1:31" x14ac:dyDescent="0.2">
      <c r="B31" s="40"/>
      <c r="G31" s="40"/>
      <c r="I31" s="40"/>
      <c r="AB31" s="40"/>
      <c r="AC31" s="40"/>
      <c r="AD31" s="40"/>
    </row>
    <row r="32" spans="1:31" x14ac:dyDescent="0.2">
      <c r="B32" s="40"/>
      <c r="G32" s="40"/>
      <c r="I32" s="40"/>
      <c r="AB32" s="40"/>
      <c r="AC32" s="40"/>
      <c r="AD32" s="40"/>
      <c r="AE32" s="165"/>
    </row>
    <row r="33" spans="2:31" x14ac:dyDescent="0.2">
      <c r="B33" s="40"/>
      <c r="G33" s="40"/>
      <c r="I33" s="40"/>
      <c r="AB33" s="40"/>
      <c r="AC33" s="40"/>
      <c r="AD33" s="40"/>
    </row>
    <row r="34" spans="2:31" x14ac:dyDescent="0.2">
      <c r="B34" s="40"/>
      <c r="G34" s="40"/>
      <c r="I34" s="40"/>
      <c r="W34" s="40"/>
      <c r="AB34" s="40"/>
      <c r="AC34" s="40"/>
      <c r="AD34" s="40"/>
      <c r="AE34" s="40"/>
    </row>
    <row r="35" spans="2:31" x14ac:dyDescent="0.2">
      <c r="B35" s="40"/>
      <c r="G35" s="40"/>
      <c r="I35" s="40"/>
      <c r="AB35" s="40"/>
      <c r="AC35" s="40"/>
      <c r="AD35" s="40"/>
    </row>
    <row r="36" spans="2:31" x14ac:dyDescent="0.2">
      <c r="B36" s="40"/>
      <c r="G36" s="40"/>
      <c r="I36" s="40"/>
      <c r="AB36" s="40"/>
      <c r="AC36" s="40"/>
      <c r="AD36" s="40"/>
      <c r="AE36" s="165"/>
    </row>
    <row r="37" spans="2:31" x14ac:dyDescent="0.2">
      <c r="B37" s="40"/>
      <c r="G37" s="40"/>
      <c r="I37" s="40"/>
      <c r="AB37" s="40"/>
      <c r="AC37" s="40"/>
      <c r="AD37" s="165"/>
      <c r="AE37" s="40"/>
    </row>
    <row r="38" spans="2:31" x14ac:dyDescent="0.2">
      <c r="B38" s="40"/>
      <c r="G38" s="40"/>
      <c r="I38" s="40"/>
      <c r="AB38" s="40"/>
      <c r="AC38" s="40"/>
      <c r="AD38" s="40"/>
      <c r="AE38" s="40"/>
    </row>
    <row r="39" spans="2:31" x14ac:dyDescent="0.2">
      <c r="B39" s="40"/>
      <c r="G39" s="40"/>
      <c r="I39" s="40"/>
      <c r="AB39" s="40"/>
      <c r="AC39" s="40"/>
      <c r="AD39" s="40"/>
      <c r="AE39" s="40"/>
    </row>
    <row r="40" spans="2:31" x14ac:dyDescent="0.2">
      <c r="B40" s="40"/>
      <c r="G40" s="40"/>
      <c r="I40" s="40"/>
      <c r="AB40" s="40"/>
      <c r="AC40" s="40"/>
      <c r="AD40" s="40"/>
    </row>
    <row r="41" spans="2:31" x14ac:dyDescent="0.2">
      <c r="B41" s="40"/>
      <c r="C41" s="40"/>
      <c r="G41" s="40"/>
      <c r="I41" s="40"/>
      <c r="AB41" s="40"/>
      <c r="AC41" s="40"/>
      <c r="AD41" s="40"/>
      <c r="AE41" s="165"/>
    </row>
    <row r="42" spans="2:31" x14ac:dyDescent="0.2">
      <c r="B42" s="40"/>
      <c r="G42" s="40"/>
      <c r="H42" s="40"/>
      <c r="I42" s="40"/>
      <c r="AB42" s="40"/>
      <c r="AC42" s="40"/>
      <c r="AD42" s="40"/>
      <c r="AE42" s="40"/>
    </row>
    <row r="43" spans="2:31" x14ac:dyDescent="0.2">
      <c r="B43" s="40"/>
      <c r="G43" s="40"/>
      <c r="I43" s="40"/>
      <c r="AB43" s="40"/>
      <c r="AC43" s="40"/>
      <c r="AD43" s="40"/>
      <c r="AE43" s="40"/>
    </row>
    <row r="44" spans="2:31" x14ac:dyDescent="0.2">
      <c r="B44" s="40"/>
      <c r="G44" s="40"/>
      <c r="I44" s="40"/>
      <c r="AB44" s="40"/>
      <c r="AC44" s="40"/>
      <c r="AD44" s="40"/>
    </row>
    <row r="45" spans="2:31" x14ac:dyDescent="0.2">
      <c r="B45" s="40"/>
      <c r="C45" s="40"/>
      <c r="G45" s="40"/>
      <c r="I45" s="40"/>
      <c r="AB45" s="40"/>
      <c r="AC45" s="40"/>
      <c r="AD45" s="40"/>
    </row>
    <row r="46" spans="2:31" x14ac:dyDescent="0.2">
      <c r="B46" s="40"/>
      <c r="G46" s="40"/>
      <c r="I46" s="40"/>
      <c r="AB46" s="40"/>
      <c r="AC46" s="40"/>
      <c r="AD46" s="40"/>
      <c r="AE46" s="40"/>
    </row>
    <row r="47" spans="2:31" x14ac:dyDescent="0.2">
      <c r="B47" s="40"/>
      <c r="C47" s="40"/>
      <c r="G47" s="40"/>
      <c r="I47" s="40"/>
      <c r="AB47" s="40"/>
      <c r="AC47" s="40"/>
      <c r="AD47" s="40"/>
      <c r="AE47" s="40"/>
    </row>
    <row r="48" spans="2:31" x14ac:dyDescent="0.2">
      <c r="B48" s="40"/>
      <c r="G48" s="40"/>
      <c r="I48" s="40"/>
      <c r="AB48" s="40"/>
      <c r="AC48" s="40"/>
      <c r="AD48" s="40"/>
      <c r="AE48" s="40"/>
    </row>
    <row r="49" spans="2:31" x14ac:dyDescent="0.2">
      <c r="B49" s="40"/>
      <c r="G49" s="40"/>
      <c r="I49" s="40"/>
      <c r="AB49" s="40"/>
      <c r="AC49" s="40"/>
      <c r="AD49" s="40"/>
    </row>
    <row r="50" spans="2:31" x14ac:dyDescent="0.2">
      <c r="B50" s="40"/>
      <c r="G50" s="40"/>
      <c r="I50" s="40"/>
      <c r="AB50" s="40"/>
      <c r="AC50" s="40"/>
      <c r="AD50" s="40"/>
    </row>
    <row r="51" spans="2:31" x14ac:dyDescent="0.2">
      <c r="B51" s="40"/>
      <c r="G51" s="40"/>
      <c r="I51" s="40"/>
      <c r="AB51" s="40"/>
      <c r="AC51" s="40"/>
      <c r="AD51" s="40"/>
      <c r="AE51" s="165"/>
    </row>
    <row r="52" spans="2:31" x14ac:dyDescent="0.2">
      <c r="B52" s="40"/>
      <c r="G52" s="40"/>
      <c r="I52" s="40"/>
      <c r="AB52" s="40"/>
      <c r="AC52" s="40"/>
      <c r="AD52" s="40"/>
    </row>
    <row r="53" spans="2:31" x14ac:dyDescent="0.2">
      <c r="B53" s="40"/>
      <c r="C53" s="40"/>
      <c r="G53" s="40"/>
      <c r="I53" s="40"/>
      <c r="AB53" s="40"/>
      <c r="AC53" s="40"/>
      <c r="AD53" s="40"/>
      <c r="AE53" s="40"/>
    </row>
    <row r="54" spans="2:31" x14ac:dyDescent="0.2">
      <c r="B54" s="40"/>
      <c r="C54" s="40"/>
      <c r="G54" s="40"/>
      <c r="I54" s="40"/>
      <c r="AB54" s="40"/>
      <c r="AC54" s="40"/>
      <c r="AD54" s="40"/>
    </row>
    <row r="55" spans="2:31" x14ac:dyDescent="0.2">
      <c r="B55" s="40"/>
      <c r="G55" s="40"/>
      <c r="I55" s="40"/>
      <c r="AB55" s="40"/>
      <c r="AC55" s="40"/>
      <c r="AD55" s="40"/>
    </row>
    <row r="56" spans="2:31" x14ac:dyDescent="0.2">
      <c r="B56" s="40"/>
      <c r="C56" s="40"/>
      <c r="G56" s="40"/>
      <c r="I56" s="40"/>
      <c r="AB56" s="40"/>
      <c r="AC56" s="165"/>
      <c r="AD56" s="165"/>
      <c r="AE56" s="40"/>
    </row>
    <row r="57" spans="2:31" x14ac:dyDescent="0.2">
      <c r="B57" s="40"/>
      <c r="G57" s="40"/>
      <c r="I57" s="40"/>
      <c r="AB57" s="40"/>
      <c r="AC57" s="40"/>
      <c r="AD57" s="40"/>
    </row>
    <row r="58" spans="2:31" x14ac:dyDescent="0.2">
      <c r="B58" s="40"/>
      <c r="G58" s="40"/>
      <c r="I58" s="40"/>
      <c r="AB58" s="40"/>
      <c r="AC58" s="40"/>
      <c r="AD58" s="40"/>
    </row>
    <row r="59" spans="2:31" x14ac:dyDescent="0.2">
      <c r="B59" s="40"/>
      <c r="G59" s="40"/>
      <c r="I59" s="40"/>
      <c r="AB59" s="40"/>
      <c r="AC59" s="40"/>
      <c r="AD59" s="40"/>
    </row>
    <row r="60" spans="2:31" x14ac:dyDescent="0.2">
      <c r="B60" s="40"/>
      <c r="G60" s="40"/>
      <c r="I60" s="40"/>
      <c r="AB60" s="40"/>
      <c r="AC60" s="40"/>
      <c r="AD60" s="40"/>
    </row>
    <row r="61" spans="2:31" x14ac:dyDescent="0.2">
      <c r="B61" s="40"/>
      <c r="C61" s="40"/>
      <c r="G61" s="40"/>
      <c r="I61" s="40"/>
      <c r="AB61" s="40"/>
      <c r="AC61" s="40"/>
      <c r="AD61" s="40"/>
    </row>
    <row r="62" spans="2:31" x14ac:dyDescent="0.2">
      <c r="B62" s="40"/>
      <c r="G62" s="40"/>
      <c r="I62" s="40"/>
      <c r="AB62" s="40"/>
      <c r="AC62" s="40"/>
      <c r="AD62" s="40"/>
    </row>
    <row r="63" spans="2:31" x14ac:dyDescent="0.2">
      <c r="B63" s="40"/>
      <c r="G63" s="40"/>
      <c r="H63" s="40"/>
      <c r="I63" s="40"/>
      <c r="AB63" s="40"/>
      <c r="AC63" s="40"/>
      <c r="AD63" s="40"/>
      <c r="AE63" s="40"/>
    </row>
    <row r="64" spans="2:31" x14ac:dyDescent="0.2">
      <c r="B64" s="40"/>
      <c r="G64" s="40"/>
      <c r="I64" s="40"/>
      <c r="AB64" s="40"/>
      <c r="AC64" s="40"/>
      <c r="AD64" s="165"/>
      <c r="AE64" s="40"/>
    </row>
    <row r="65" spans="2:31" x14ac:dyDescent="0.2">
      <c r="B65" s="40"/>
      <c r="G65" s="40"/>
      <c r="I65" s="40"/>
      <c r="AB65" s="40"/>
      <c r="AC65" s="40"/>
      <c r="AD65" s="165"/>
      <c r="AE65" s="40"/>
    </row>
    <row r="66" spans="2:31" x14ac:dyDescent="0.2">
      <c r="B66" s="40"/>
      <c r="G66" s="40"/>
      <c r="I66" s="40"/>
      <c r="AB66" s="40"/>
      <c r="AC66" s="40"/>
      <c r="AD66" s="40"/>
    </row>
    <row r="67" spans="2:31" x14ac:dyDescent="0.2">
      <c r="B67" s="40"/>
      <c r="G67" s="40"/>
      <c r="I67" s="40"/>
      <c r="AB67" s="40"/>
      <c r="AC67" s="40"/>
      <c r="AD67" s="40"/>
      <c r="AE67" s="40"/>
    </row>
    <row r="68" spans="2:31" x14ac:dyDescent="0.2">
      <c r="B68" s="40"/>
      <c r="G68" s="40"/>
      <c r="I68" s="40"/>
      <c r="AB68" s="40"/>
      <c r="AC68" s="40"/>
      <c r="AD68" s="40"/>
      <c r="AE68" s="40"/>
    </row>
    <row r="69" spans="2:31" x14ac:dyDescent="0.2">
      <c r="B69" s="40"/>
      <c r="G69" s="40"/>
      <c r="I69" s="40"/>
      <c r="AB69" s="40"/>
      <c r="AC69" s="40"/>
      <c r="AD69" s="40"/>
      <c r="AE69" s="40"/>
    </row>
    <row r="70" spans="2:31" x14ac:dyDescent="0.2">
      <c r="B70" s="40"/>
      <c r="C70" s="40"/>
      <c r="G70" s="40"/>
      <c r="I70" s="40"/>
      <c r="AB70" s="40"/>
      <c r="AC70" s="40"/>
    </row>
    <row r="71" spans="2:31" x14ac:dyDescent="0.2">
      <c r="B71" s="40"/>
      <c r="G71" s="40"/>
      <c r="I71" s="40"/>
      <c r="AB71" s="40"/>
      <c r="AC71" s="40"/>
      <c r="AD71" s="40"/>
    </row>
    <row r="72" spans="2:31" x14ac:dyDescent="0.2">
      <c r="B72" s="40"/>
      <c r="C72" s="40"/>
      <c r="G72" s="40"/>
      <c r="I72" s="40"/>
      <c r="AB72" s="40"/>
      <c r="AC72" s="40"/>
    </row>
    <row r="73" spans="2:31" x14ac:dyDescent="0.2">
      <c r="B73" s="40"/>
      <c r="G73" s="40"/>
      <c r="I73" s="40"/>
      <c r="AB73" s="40"/>
      <c r="AC73" s="40"/>
      <c r="AD73" s="40"/>
    </row>
    <row r="74" spans="2:31" x14ac:dyDescent="0.2">
      <c r="B74" s="40"/>
      <c r="C74" s="40"/>
      <c r="G74" s="40"/>
      <c r="I74" s="40"/>
      <c r="AB74" s="40"/>
      <c r="AC74" s="40"/>
    </row>
    <row r="75" spans="2:31" x14ac:dyDescent="0.2">
      <c r="B75" s="40"/>
      <c r="G75" s="40"/>
      <c r="I75" s="40"/>
      <c r="AB75" s="40"/>
      <c r="AC75" s="40"/>
      <c r="AD75" s="40"/>
    </row>
    <row r="76" spans="2:31" x14ac:dyDescent="0.2">
      <c r="B76" s="40"/>
      <c r="G76" s="40"/>
      <c r="I76" s="40"/>
      <c r="AB76" s="40"/>
      <c r="AC76" s="40"/>
      <c r="AD76" s="165"/>
      <c r="AE76" s="40"/>
    </row>
    <row r="77" spans="2:31" x14ac:dyDescent="0.2">
      <c r="B77" s="40"/>
      <c r="C77" s="40"/>
      <c r="G77" s="40"/>
      <c r="I77" s="40"/>
      <c r="AB77" s="40"/>
      <c r="AC77" s="40"/>
      <c r="AD77" s="40"/>
      <c r="AE77" s="40"/>
    </row>
    <row r="78" spans="2:31" x14ac:dyDescent="0.2">
      <c r="B78" s="40"/>
      <c r="G78" s="40"/>
      <c r="I78" s="40"/>
      <c r="AB78" s="40"/>
      <c r="AC78" s="40"/>
      <c r="AD78" s="40"/>
      <c r="AE78" s="40"/>
    </row>
    <row r="79" spans="2:31" x14ac:dyDescent="0.2">
      <c r="B79" s="40"/>
      <c r="G79" s="40"/>
      <c r="I79" s="40"/>
      <c r="AB79" s="40"/>
      <c r="AC79" s="40"/>
      <c r="AD79" s="40"/>
      <c r="AE79" s="40"/>
    </row>
    <row r="80" spans="2:31" x14ac:dyDescent="0.2">
      <c r="B80" s="40"/>
      <c r="G80" s="40"/>
      <c r="I80" s="40"/>
      <c r="AB80" s="40"/>
      <c r="AC80" s="40"/>
      <c r="AD80" s="40"/>
      <c r="AE80" s="40"/>
    </row>
    <row r="81" spans="2:31" x14ac:dyDescent="0.2">
      <c r="B81" s="40"/>
      <c r="C81" s="40"/>
      <c r="G81" s="40"/>
      <c r="I81" s="40"/>
      <c r="W81" s="40"/>
      <c r="X81" s="40"/>
      <c r="AB81" s="40"/>
      <c r="AC81" s="40"/>
      <c r="AD81" s="40"/>
      <c r="AE81" s="40"/>
    </row>
    <row r="82" spans="2:31" x14ac:dyDescent="0.2">
      <c r="B82" s="40"/>
      <c r="C82" s="40"/>
      <c r="G82" s="40"/>
      <c r="I82" s="40"/>
      <c r="AB82" s="40"/>
      <c r="AC82" s="40"/>
      <c r="AD82" s="40"/>
    </row>
    <row r="83" spans="2:31" x14ac:dyDescent="0.2">
      <c r="B83" s="40"/>
      <c r="G83" s="40"/>
      <c r="I83" s="40"/>
      <c r="AB83" s="40"/>
      <c r="AC83" s="40"/>
      <c r="AD83" s="40"/>
      <c r="AE83" s="165"/>
    </row>
    <row r="84" spans="2:31" x14ac:dyDescent="0.2">
      <c r="B84" s="40"/>
      <c r="G84" s="40"/>
      <c r="I84" s="40"/>
      <c r="AB84" s="40"/>
      <c r="AC84" s="40"/>
      <c r="AD84" s="40"/>
      <c r="AE84" s="40"/>
    </row>
    <row r="85" spans="2:31" x14ac:dyDescent="0.2">
      <c r="B85" s="40"/>
      <c r="G85" s="40"/>
      <c r="I85" s="40"/>
      <c r="AB85" s="40"/>
      <c r="AC85" s="40"/>
      <c r="AD85" s="40"/>
      <c r="AE85" s="40"/>
    </row>
    <row r="86" spans="2:31" x14ac:dyDescent="0.2">
      <c r="B86" s="40"/>
      <c r="C86" s="40"/>
      <c r="G86" s="40"/>
      <c r="I86" s="40"/>
      <c r="AB86" s="40"/>
      <c r="AC86" s="40"/>
      <c r="AD86" s="40"/>
      <c r="AE86" s="40"/>
    </row>
    <row r="87" spans="2:31" x14ac:dyDescent="0.2">
      <c r="B87" s="40"/>
      <c r="G87" s="40"/>
      <c r="I87" s="40"/>
      <c r="AB87" s="40"/>
      <c r="AC87" s="40"/>
      <c r="AD87" s="40"/>
      <c r="AE87" s="165"/>
    </row>
    <row r="88" spans="2:31" x14ac:dyDescent="0.2">
      <c r="B88" s="40"/>
      <c r="C88" s="40"/>
      <c r="G88" s="40"/>
      <c r="I88" s="40"/>
      <c r="AB88" s="40"/>
      <c r="AC88" s="40"/>
      <c r="AD88" s="40"/>
    </row>
    <row r="89" spans="2:31" x14ac:dyDescent="0.2">
      <c r="B89" s="40"/>
      <c r="G89" s="40"/>
      <c r="I89" s="40"/>
      <c r="AB89" s="40"/>
      <c r="AC89" s="165"/>
      <c r="AD89" s="165"/>
      <c r="AE89" s="40"/>
    </row>
    <row r="90" spans="2:31" x14ac:dyDescent="0.2">
      <c r="B90" s="40"/>
      <c r="G90" s="40"/>
      <c r="I90" s="40"/>
      <c r="AB90" s="40"/>
      <c r="AC90" s="40"/>
      <c r="AD90" s="40"/>
    </row>
    <row r="91" spans="2:31" x14ac:dyDescent="0.2">
      <c r="B91" s="40"/>
      <c r="G91" s="40"/>
      <c r="I91" s="40"/>
      <c r="AB91" s="40"/>
      <c r="AC91" s="40"/>
      <c r="AD91" s="40"/>
    </row>
    <row r="92" spans="2:31" x14ac:dyDescent="0.2">
      <c r="B92" s="40"/>
      <c r="G92" s="40"/>
      <c r="I92" s="40"/>
      <c r="AB92" s="40"/>
      <c r="AC92" s="40"/>
      <c r="AD92" s="40"/>
      <c r="AE92" s="40"/>
    </row>
    <row r="93" spans="2:31" x14ac:dyDescent="0.2">
      <c r="B93" s="40"/>
      <c r="D93" s="40"/>
      <c r="G93" s="40"/>
      <c r="I93" s="40"/>
      <c r="W93" s="40"/>
      <c r="X93" s="40"/>
      <c r="AB93" s="40"/>
      <c r="AC93" s="40"/>
      <c r="AD93" s="40"/>
    </row>
    <row r="94" spans="2:31" x14ac:dyDescent="0.2">
      <c r="B94" s="40"/>
      <c r="D94" s="40"/>
      <c r="G94" s="40"/>
      <c r="I94" s="40"/>
      <c r="AB94" s="40"/>
      <c r="AC94" s="40"/>
      <c r="AD94" s="40"/>
    </row>
    <row r="95" spans="2:31" x14ac:dyDescent="0.2">
      <c r="B95" s="40"/>
      <c r="G95" s="40"/>
      <c r="I95" s="40"/>
      <c r="AB95" s="40"/>
      <c r="AC95" s="40"/>
      <c r="AD95" s="40"/>
      <c r="AE95" s="40"/>
    </row>
    <row r="96" spans="2:31" x14ac:dyDescent="0.2">
      <c r="B96" s="40"/>
      <c r="D96" s="40"/>
      <c r="G96" s="40"/>
      <c r="I96" s="40"/>
      <c r="AB96" s="40"/>
      <c r="AC96" s="40"/>
      <c r="AD96" s="40"/>
      <c r="AE96" s="40"/>
    </row>
    <row r="97" spans="2:37" x14ac:dyDescent="0.2">
      <c r="B97" s="40"/>
      <c r="G97" s="40"/>
      <c r="I97" s="40"/>
      <c r="AB97" s="40"/>
      <c r="AC97" s="40"/>
      <c r="AD97" s="40"/>
    </row>
    <row r="98" spans="2:37" x14ac:dyDescent="0.2">
      <c r="B98" s="40"/>
      <c r="G98" s="40"/>
      <c r="I98" s="40"/>
      <c r="AB98" s="40"/>
      <c r="AC98" s="40"/>
      <c r="AD98" s="40"/>
      <c r="AE98" s="40"/>
    </row>
    <row r="99" spans="2:37" x14ac:dyDescent="0.2">
      <c r="B99" s="40"/>
      <c r="G99" s="40"/>
      <c r="I99" s="40"/>
      <c r="AB99" s="40"/>
      <c r="AC99" s="40"/>
      <c r="AD99" s="40"/>
      <c r="AE99" s="40"/>
    </row>
    <row r="100" spans="2:37" x14ac:dyDescent="0.2">
      <c r="B100" s="40"/>
      <c r="G100" s="40"/>
      <c r="I100" s="40"/>
      <c r="AB100" s="40"/>
      <c r="AC100" s="40"/>
      <c r="AD100" s="40"/>
      <c r="AE100" s="40"/>
    </row>
    <row r="101" spans="2:37" x14ac:dyDescent="0.2">
      <c r="B101" s="40"/>
      <c r="G101" s="40"/>
      <c r="I101" s="40"/>
      <c r="AB101" s="40"/>
      <c r="AC101" s="40"/>
      <c r="AD101" s="40"/>
    </row>
    <row r="102" spans="2:37" x14ac:dyDescent="0.2">
      <c r="B102" s="40"/>
      <c r="G102" s="40"/>
      <c r="I102" s="40"/>
      <c r="AB102" s="40"/>
      <c r="AC102" s="40"/>
      <c r="AD102" s="40"/>
      <c r="AE102" s="40"/>
    </row>
    <row r="103" spans="2:37" x14ac:dyDescent="0.2">
      <c r="B103" s="40"/>
      <c r="G103" s="40"/>
      <c r="I103" s="40"/>
      <c r="AB103" s="40"/>
      <c r="AC103" s="40"/>
      <c r="AD103" s="40"/>
    </row>
    <row r="104" spans="2:37" x14ac:dyDescent="0.2">
      <c r="B104" s="40"/>
      <c r="G104" s="40"/>
      <c r="I104" s="40"/>
      <c r="AB104" s="40"/>
      <c r="AC104" s="40"/>
      <c r="AD104" s="40"/>
    </row>
    <row r="105" spans="2:37" x14ac:dyDescent="0.2">
      <c r="B105" s="40"/>
      <c r="D105" s="40"/>
      <c r="G105" s="40"/>
      <c r="I105" s="40"/>
      <c r="AB105" s="40"/>
      <c r="AC105" s="40"/>
      <c r="AD105" s="40"/>
      <c r="AE105" s="40"/>
    </row>
    <row r="106" spans="2:37" s="163" customFormat="1" ht="15.75" x14ac:dyDescent="0.25">
      <c r="E106" s="166"/>
      <c r="F106" s="166"/>
      <c r="J106" s="166"/>
      <c r="K106" s="166"/>
      <c r="L106" s="166"/>
      <c r="M106" s="166"/>
      <c r="N106" s="166"/>
      <c r="O106" s="166"/>
      <c r="P106" s="166"/>
      <c r="Q106" s="166"/>
      <c r="R106" s="166"/>
      <c r="S106" s="166"/>
      <c r="T106" s="166"/>
      <c r="U106" s="166"/>
      <c r="V106" s="166"/>
      <c r="Y106" s="166"/>
      <c r="Z106" s="166"/>
      <c r="AA106" s="166"/>
      <c r="AF106" s="166"/>
      <c r="AG106" s="166"/>
      <c r="AH106" s="166"/>
      <c r="AI106" s="166"/>
      <c r="AJ106" s="166"/>
      <c r="AK106" s="166"/>
    </row>
    <row r="107" spans="2:37" x14ac:dyDescent="0.2">
      <c r="B107" s="40"/>
      <c r="G107" s="40"/>
      <c r="I107" s="40"/>
      <c r="AB107" s="40"/>
      <c r="AC107" s="40"/>
      <c r="AD107" s="40"/>
    </row>
    <row r="108" spans="2:37" x14ac:dyDescent="0.2">
      <c r="B108" s="40"/>
      <c r="G108" s="40"/>
      <c r="H108" s="40"/>
      <c r="I108" s="40"/>
      <c r="AB108" s="40"/>
      <c r="AC108" s="40"/>
    </row>
    <row r="109" spans="2:37" x14ac:dyDescent="0.2">
      <c r="B109" s="40"/>
      <c r="G109" s="40"/>
      <c r="I109" s="40"/>
      <c r="AB109" s="40"/>
      <c r="AC109" s="40"/>
      <c r="AD109" s="40"/>
    </row>
    <row r="110" spans="2:37" x14ac:dyDescent="0.2">
      <c r="B110" s="40"/>
      <c r="G110" s="40"/>
      <c r="I110" s="40"/>
      <c r="AB110" s="40"/>
      <c r="AC110" s="40"/>
      <c r="AD110" s="40"/>
    </row>
    <row r="111" spans="2:37" x14ac:dyDescent="0.2">
      <c r="B111" s="40"/>
      <c r="G111" s="40"/>
      <c r="I111" s="40"/>
      <c r="AB111" s="40"/>
      <c r="AC111" s="40"/>
      <c r="AD111" s="40"/>
    </row>
    <row r="112" spans="2:37" x14ac:dyDescent="0.2">
      <c r="B112" s="40"/>
      <c r="G112" s="40"/>
      <c r="I112" s="40"/>
      <c r="AB112" s="40"/>
      <c r="AC112" s="40"/>
      <c r="AD112" s="40"/>
    </row>
    <row r="113" spans="2:31" x14ac:dyDescent="0.2">
      <c r="B113" s="40"/>
      <c r="G113" s="40"/>
      <c r="I113" s="40"/>
      <c r="AB113" s="40"/>
      <c r="AC113" s="40"/>
      <c r="AD113" s="40"/>
    </row>
    <row r="114" spans="2:31" x14ac:dyDescent="0.2">
      <c r="B114" s="40"/>
      <c r="G114" s="40"/>
      <c r="I114" s="40"/>
      <c r="AB114" s="40"/>
      <c r="AC114" s="40"/>
      <c r="AD114" s="40"/>
      <c r="AE114" s="40"/>
    </row>
    <row r="115" spans="2:31" x14ac:dyDescent="0.2">
      <c r="B115" s="40"/>
      <c r="G115" s="40"/>
      <c r="I115" s="40"/>
      <c r="AB115" s="40"/>
      <c r="AC115" s="40"/>
      <c r="AD115" s="40"/>
    </row>
    <row r="116" spans="2:31" x14ac:dyDescent="0.2">
      <c r="B116" s="40"/>
      <c r="G116" s="40"/>
      <c r="I116" s="40"/>
      <c r="AB116" s="40"/>
      <c r="AC116" s="40"/>
      <c r="AD116" s="40"/>
    </row>
    <row r="117" spans="2:31" x14ac:dyDescent="0.2">
      <c r="B117" s="40"/>
      <c r="G117" s="40"/>
      <c r="I117" s="40"/>
      <c r="AB117" s="40"/>
      <c r="AC117" s="40"/>
      <c r="AD117" s="40"/>
    </row>
    <row r="118" spans="2:31" x14ac:dyDescent="0.2">
      <c r="B118" s="40"/>
      <c r="G118" s="40"/>
      <c r="I118" s="40"/>
      <c r="AB118" s="40"/>
      <c r="AC118" s="40"/>
    </row>
    <row r="119" spans="2:31" x14ac:dyDescent="0.2">
      <c r="B119" s="40"/>
      <c r="G119" s="40"/>
      <c r="I119" s="40"/>
      <c r="AB119" s="40"/>
      <c r="AC119" s="40"/>
      <c r="AD119" s="40"/>
    </row>
    <row r="120" spans="2:31" x14ac:dyDescent="0.2">
      <c r="B120" s="40"/>
      <c r="G120" s="40"/>
      <c r="I120" s="40"/>
      <c r="AB120" s="40"/>
      <c r="AC120" s="40"/>
      <c r="AD120" s="40"/>
    </row>
    <row r="121" spans="2:31" x14ac:dyDescent="0.2">
      <c r="B121" s="40"/>
      <c r="G121" s="40"/>
      <c r="I121" s="40"/>
      <c r="AB121" s="40"/>
      <c r="AC121" s="40"/>
      <c r="AD121" s="40"/>
    </row>
    <row r="122" spans="2:31" x14ac:dyDescent="0.2">
      <c r="B122" s="40"/>
      <c r="G122" s="40"/>
      <c r="I122" s="40"/>
      <c r="AB122" s="40"/>
      <c r="AC122" s="40"/>
      <c r="AD122" s="40"/>
      <c r="AE122" s="40"/>
    </row>
    <row r="123" spans="2:31" x14ac:dyDescent="0.2">
      <c r="B123" s="40"/>
      <c r="G123" s="40"/>
      <c r="I123" s="40"/>
      <c r="AB123" s="40"/>
      <c r="AC123" s="40"/>
      <c r="AD123" s="40"/>
    </row>
    <row r="124" spans="2:31" x14ac:dyDescent="0.2">
      <c r="B124" s="40"/>
      <c r="G124" s="40"/>
      <c r="I124" s="40"/>
      <c r="AB124" s="40"/>
      <c r="AC124" s="40"/>
      <c r="AD124" s="40"/>
    </row>
    <row r="125" spans="2:31" x14ac:dyDescent="0.2">
      <c r="B125" s="40"/>
      <c r="G125" s="40"/>
      <c r="I125" s="40"/>
      <c r="AB125" s="40"/>
      <c r="AC125" s="40"/>
      <c r="AD125" s="40"/>
    </row>
    <row r="126" spans="2:31" x14ac:dyDescent="0.2">
      <c r="B126" s="40"/>
      <c r="G126" s="40"/>
      <c r="I126" s="40"/>
      <c r="AB126" s="40"/>
      <c r="AC126" s="40"/>
      <c r="AD126" s="40"/>
    </row>
    <row r="127" spans="2:31" x14ac:dyDescent="0.2">
      <c r="B127" s="40"/>
      <c r="G127" s="40"/>
      <c r="I127" s="40"/>
      <c r="AB127" s="40"/>
      <c r="AC127" s="40"/>
      <c r="AD127" s="40"/>
      <c r="AE127" s="40"/>
    </row>
    <row r="128" spans="2:31" x14ac:dyDescent="0.2">
      <c r="B128" s="40"/>
      <c r="G128" s="40"/>
      <c r="I128" s="40"/>
      <c r="AB128" s="40"/>
      <c r="AC128" s="40"/>
      <c r="AD128" s="40"/>
      <c r="AE128" s="40"/>
    </row>
    <row r="129" spans="2:37" x14ac:dyDescent="0.2">
      <c r="B129" s="40"/>
      <c r="G129" s="40"/>
      <c r="I129" s="40"/>
      <c r="AB129" s="40"/>
      <c r="AC129" s="40"/>
      <c r="AD129" s="40"/>
      <c r="AE129" s="40"/>
    </row>
    <row r="130" spans="2:37" x14ac:dyDescent="0.2">
      <c r="B130" s="40"/>
      <c r="G130" s="40"/>
      <c r="I130" s="40"/>
      <c r="AB130" s="40"/>
      <c r="AC130" s="40"/>
      <c r="AD130" s="40"/>
    </row>
    <row r="131" spans="2:37" x14ac:dyDescent="0.2">
      <c r="B131" s="40"/>
      <c r="G131" s="40"/>
      <c r="I131" s="40"/>
      <c r="AB131" s="40"/>
      <c r="AC131" s="40"/>
      <c r="AD131" s="40"/>
    </row>
    <row r="132" spans="2:37" x14ac:dyDescent="0.2">
      <c r="B132" s="40"/>
      <c r="G132" s="40"/>
      <c r="I132" s="40"/>
      <c r="AB132" s="40"/>
      <c r="AC132" s="40"/>
      <c r="AD132" s="40"/>
    </row>
    <row r="133" spans="2:37" x14ac:dyDescent="0.2">
      <c r="B133" s="40"/>
      <c r="C133" s="40"/>
      <c r="G133" s="40"/>
      <c r="I133" s="40"/>
      <c r="AB133" s="40"/>
      <c r="AC133" s="40"/>
      <c r="AD133" s="40"/>
    </row>
    <row r="134" spans="2:37" s="163" customFormat="1" ht="15.75" x14ac:dyDescent="0.25">
      <c r="E134" s="166"/>
      <c r="F134" s="166"/>
      <c r="J134" s="166"/>
      <c r="K134" s="166"/>
      <c r="L134" s="166"/>
      <c r="M134" s="166"/>
      <c r="N134" s="166"/>
      <c r="O134" s="166"/>
      <c r="P134" s="166"/>
      <c r="Q134" s="166"/>
      <c r="R134" s="166"/>
      <c r="S134" s="166"/>
      <c r="T134" s="166"/>
      <c r="U134" s="166"/>
      <c r="V134" s="166"/>
      <c r="Y134" s="166"/>
      <c r="Z134" s="166"/>
      <c r="AA134" s="166"/>
      <c r="AF134" s="166"/>
      <c r="AG134" s="166"/>
      <c r="AH134" s="166"/>
      <c r="AI134" s="166"/>
      <c r="AJ134" s="166"/>
      <c r="AK134" s="166"/>
    </row>
    <row r="135" spans="2:37" x14ac:dyDescent="0.2">
      <c r="B135" s="40"/>
      <c r="G135" s="40"/>
      <c r="H135" s="40"/>
      <c r="I135" s="40"/>
      <c r="AB135" s="40"/>
      <c r="AE135" s="40"/>
    </row>
    <row r="136" spans="2:37" x14ac:dyDescent="0.2">
      <c r="B136" s="40"/>
      <c r="G136" s="40"/>
      <c r="H136" s="40"/>
      <c r="I136" s="40"/>
      <c r="AB136" s="40"/>
      <c r="AE136" s="40"/>
    </row>
    <row r="137" spans="2:37" x14ac:dyDescent="0.2">
      <c r="B137" s="40"/>
      <c r="G137" s="40"/>
      <c r="H137" s="40"/>
      <c r="I137" s="40"/>
      <c r="AB137" s="40"/>
      <c r="AC137" s="40"/>
    </row>
    <row r="138" spans="2:37" x14ac:dyDescent="0.2">
      <c r="B138" s="40"/>
      <c r="G138" s="40"/>
      <c r="I138" s="40"/>
      <c r="AB138" s="40"/>
    </row>
    <row r="139" spans="2:37" x14ac:dyDescent="0.2">
      <c r="B139" s="40"/>
      <c r="G139" s="40"/>
      <c r="I139" s="40"/>
      <c r="AB139" s="40"/>
      <c r="AC139" s="40"/>
      <c r="AE139" s="165"/>
    </row>
    <row r="140" spans="2:37" x14ac:dyDescent="0.2">
      <c r="B140" s="40"/>
      <c r="G140" s="40"/>
      <c r="I140" s="40"/>
      <c r="AB140" s="40"/>
      <c r="AC140" s="40"/>
      <c r="AD140" s="40"/>
    </row>
    <row r="141" spans="2:37" x14ac:dyDescent="0.2">
      <c r="B141" s="40"/>
      <c r="G141" s="40"/>
      <c r="I141" s="40"/>
      <c r="AB141" s="40"/>
      <c r="AC141" s="40"/>
      <c r="AD141" s="40"/>
    </row>
    <row r="142" spans="2:37" x14ac:dyDescent="0.2">
      <c r="B142" s="40"/>
      <c r="G142" s="40"/>
      <c r="H142" s="40"/>
      <c r="I142" s="40"/>
      <c r="AB142" s="40"/>
      <c r="AC142" s="40"/>
      <c r="AD142" s="40"/>
    </row>
    <row r="143" spans="2:37" x14ac:dyDescent="0.2">
      <c r="B143" s="40"/>
      <c r="G143" s="40"/>
      <c r="I143" s="40"/>
      <c r="AB143" s="40"/>
      <c r="AD143" s="40"/>
    </row>
    <row r="144" spans="2:37" x14ac:dyDescent="0.2">
      <c r="B144" s="40"/>
      <c r="G144" s="40"/>
      <c r="I144" s="40"/>
      <c r="AB144" s="40"/>
      <c r="AC144" s="40"/>
    </row>
    <row r="145" spans="2:31" x14ac:dyDescent="0.2">
      <c r="B145" s="40"/>
      <c r="C145" s="40"/>
      <c r="G145" s="40"/>
      <c r="I145" s="40"/>
      <c r="AB145" s="40"/>
      <c r="AC145" s="40"/>
      <c r="AD145" s="40"/>
      <c r="AE145" s="40"/>
    </row>
    <row r="146" spans="2:31" x14ac:dyDescent="0.2">
      <c r="B146" s="40"/>
      <c r="G146" s="40"/>
      <c r="I146" s="40"/>
      <c r="AB146" s="40"/>
      <c r="AC146" s="40"/>
      <c r="AD146" s="40"/>
      <c r="AE146" s="40"/>
    </row>
    <row r="147" spans="2:31" x14ac:dyDescent="0.2">
      <c r="B147" s="40"/>
      <c r="G147" s="40"/>
      <c r="I147" s="40"/>
      <c r="AB147" s="40"/>
      <c r="AC147" s="40"/>
      <c r="AD147" s="40"/>
    </row>
    <row r="148" spans="2:31" x14ac:dyDescent="0.2">
      <c r="B148" s="40"/>
      <c r="G148" s="40"/>
      <c r="I148" s="40"/>
      <c r="AB148" s="40"/>
      <c r="AC148" s="40"/>
      <c r="AD148" s="40"/>
      <c r="AE148" s="40"/>
    </row>
    <row r="149" spans="2:31" x14ac:dyDescent="0.2">
      <c r="B149" s="40"/>
      <c r="G149" s="40"/>
      <c r="I149" s="40"/>
      <c r="AB149" s="40"/>
      <c r="AC149" s="40"/>
      <c r="AD149" s="40"/>
    </row>
    <row r="150" spans="2:31" x14ac:dyDescent="0.2">
      <c r="B150" s="40"/>
      <c r="G150" s="40"/>
      <c r="I150" s="40"/>
      <c r="AB150" s="40"/>
      <c r="AC150" s="40"/>
      <c r="AD150" s="40"/>
    </row>
    <row r="151" spans="2:31" x14ac:dyDescent="0.2">
      <c r="B151" s="40"/>
      <c r="G151" s="40"/>
      <c r="I151" s="40"/>
      <c r="AB151" s="40"/>
      <c r="AC151" s="40"/>
      <c r="AD151" s="40"/>
      <c r="AE151" s="40"/>
    </row>
    <row r="152" spans="2:31" x14ac:dyDescent="0.2">
      <c r="B152" s="40"/>
      <c r="G152" s="40"/>
      <c r="I152" s="40"/>
      <c r="AB152" s="40"/>
      <c r="AC152" s="40"/>
      <c r="AD152" s="40"/>
    </row>
    <row r="153" spans="2:31" x14ac:dyDescent="0.2">
      <c r="B153" s="40"/>
      <c r="G153" s="40"/>
      <c r="I153" s="40"/>
      <c r="AB153" s="40"/>
      <c r="AC153" s="40"/>
      <c r="AD153" s="40"/>
    </row>
    <row r="154" spans="2:31" x14ac:dyDescent="0.2">
      <c r="B154" s="40"/>
      <c r="G154" s="40"/>
      <c r="I154" s="40"/>
      <c r="AB154" s="40"/>
      <c r="AC154" s="40"/>
      <c r="AD154" s="40"/>
    </row>
    <row r="155" spans="2:31" x14ac:dyDescent="0.2">
      <c r="B155" s="40"/>
      <c r="G155" s="40"/>
      <c r="I155" s="40"/>
      <c r="AB155" s="40"/>
      <c r="AC155" s="40"/>
      <c r="AD155" s="40"/>
    </row>
    <row r="156" spans="2:31" x14ac:dyDescent="0.2">
      <c r="B156" s="40"/>
      <c r="G156" s="40"/>
      <c r="I156" s="40"/>
      <c r="AB156" s="40"/>
      <c r="AC156" s="40"/>
      <c r="AD156" s="40"/>
    </row>
    <row r="157" spans="2:31" x14ac:dyDescent="0.2">
      <c r="B157" s="40"/>
      <c r="G157" s="40"/>
      <c r="I157" s="40"/>
      <c r="AB157" s="40"/>
      <c r="AC157" s="40"/>
      <c r="AD157" s="40"/>
      <c r="AE157" s="40"/>
    </row>
    <row r="158" spans="2:31" x14ac:dyDescent="0.2">
      <c r="B158" s="40"/>
      <c r="G158" s="40"/>
      <c r="I158" s="40"/>
      <c r="AB158" s="40"/>
      <c r="AC158" s="40"/>
      <c r="AD158" s="40"/>
    </row>
    <row r="159" spans="2:31" x14ac:dyDescent="0.2">
      <c r="B159" s="40"/>
      <c r="G159" s="40"/>
      <c r="I159" s="40"/>
      <c r="AB159" s="40"/>
      <c r="AC159" s="40"/>
      <c r="AD159" s="40"/>
    </row>
    <row r="160" spans="2:31" x14ac:dyDescent="0.2">
      <c r="B160" s="40"/>
      <c r="G160" s="40"/>
      <c r="I160" s="40"/>
      <c r="AB160" s="40"/>
      <c r="AC160" s="40"/>
    </row>
    <row r="161" spans="2:31" x14ac:dyDescent="0.2">
      <c r="B161" s="40"/>
      <c r="G161" s="40"/>
      <c r="I161" s="40"/>
      <c r="AB161" s="40"/>
      <c r="AC161" s="40"/>
      <c r="AD161" s="40"/>
      <c r="AE161" s="40"/>
    </row>
    <row r="162" spans="2:31" x14ac:dyDescent="0.2">
      <c r="B162" s="40"/>
      <c r="G162" s="40"/>
      <c r="I162" s="40"/>
      <c r="AB162" s="40"/>
      <c r="AC162" s="40"/>
      <c r="AD162" s="40"/>
      <c r="AE162" s="40"/>
    </row>
    <row r="163" spans="2:31" x14ac:dyDescent="0.2">
      <c r="B163" s="40"/>
      <c r="G163" s="40"/>
      <c r="I163" s="40"/>
      <c r="AB163" s="40"/>
      <c r="AC163" s="40"/>
      <c r="AD163" s="40"/>
    </row>
    <row r="164" spans="2:31" x14ac:dyDescent="0.2">
      <c r="B164" s="40"/>
      <c r="G164" s="40"/>
      <c r="I164" s="40"/>
      <c r="AB164" s="40"/>
      <c r="AC164" s="40"/>
      <c r="AD164" s="40"/>
    </row>
    <row r="165" spans="2:31" x14ac:dyDescent="0.2">
      <c r="B165" s="40"/>
      <c r="G165" s="40"/>
      <c r="I165" s="40"/>
      <c r="AB165" s="40"/>
      <c r="AC165" s="40"/>
      <c r="AD165" s="40"/>
    </row>
    <row r="166" spans="2:31" x14ac:dyDescent="0.2">
      <c r="B166" s="40"/>
      <c r="G166" s="40"/>
      <c r="I166" s="40"/>
      <c r="AB166" s="40"/>
      <c r="AC166" s="40"/>
      <c r="AD166" s="40"/>
    </row>
    <row r="167" spans="2:31" x14ac:dyDescent="0.2">
      <c r="B167" s="40"/>
      <c r="G167" s="40"/>
      <c r="I167" s="40"/>
      <c r="AB167" s="40"/>
      <c r="AC167" s="40"/>
      <c r="AD167" s="40"/>
    </row>
    <row r="168" spans="2:31" x14ac:dyDescent="0.2">
      <c r="B168" s="40"/>
      <c r="G168" s="40"/>
      <c r="I168" s="40"/>
      <c r="AB168" s="40"/>
      <c r="AC168" s="40"/>
      <c r="AD168" s="40"/>
      <c r="AE168" s="40"/>
    </row>
    <row r="169" spans="2:31" x14ac:dyDescent="0.2">
      <c r="B169" s="40"/>
      <c r="G169" s="40"/>
      <c r="I169" s="40"/>
      <c r="AB169" s="40"/>
      <c r="AC169" s="40"/>
      <c r="AD169" s="40"/>
    </row>
    <row r="170" spans="2:31" x14ac:dyDescent="0.2">
      <c r="B170" s="40"/>
      <c r="G170" s="40"/>
      <c r="I170" s="40"/>
      <c r="AB170" s="40"/>
      <c r="AC170" s="40"/>
      <c r="AD170" s="40"/>
      <c r="AE170" s="40"/>
    </row>
    <row r="171" spans="2:31" x14ac:dyDescent="0.2">
      <c r="B171" s="40"/>
      <c r="C171" s="40"/>
      <c r="G171" s="40"/>
      <c r="I171" s="40"/>
      <c r="AB171" s="40"/>
      <c r="AC171" s="40"/>
      <c r="AD171" s="40"/>
      <c r="AE171" s="40"/>
    </row>
    <row r="172" spans="2:31" x14ac:dyDescent="0.2">
      <c r="B172" s="40"/>
      <c r="G172" s="40"/>
      <c r="I172" s="40"/>
      <c r="AB172" s="40"/>
      <c r="AC172" s="40"/>
      <c r="AD172" s="40"/>
    </row>
    <row r="173" spans="2:31" x14ac:dyDescent="0.2">
      <c r="B173" s="40"/>
      <c r="G173" s="40"/>
      <c r="I173" s="40"/>
      <c r="AB173" s="40"/>
      <c r="AC173" s="40"/>
      <c r="AD173" s="40"/>
      <c r="AE173" s="40"/>
    </row>
    <row r="174" spans="2:31" x14ac:dyDescent="0.2">
      <c r="B174" s="40"/>
      <c r="G174" s="40"/>
      <c r="I174" s="40"/>
      <c r="AB174" s="40"/>
      <c r="AC174" s="40"/>
      <c r="AD174" s="40"/>
      <c r="AE174" s="40"/>
    </row>
    <row r="175" spans="2:31" x14ac:dyDescent="0.2">
      <c r="B175" s="40"/>
      <c r="C175" s="40"/>
      <c r="G175" s="40"/>
      <c r="I175" s="40"/>
      <c r="AB175" s="40"/>
      <c r="AC175" s="40"/>
      <c r="AD175" s="40"/>
    </row>
    <row r="176" spans="2:31" x14ac:dyDescent="0.2">
      <c r="B176" s="40"/>
      <c r="C176" s="40"/>
      <c r="G176" s="40"/>
      <c r="I176" s="40"/>
      <c r="AB176" s="40"/>
      <c r="AC176" s="40"/>
      <c r="AD176" s="40"/>
    </row>
    <row r="177" spans="2:31" x14ac:dyDescent="0.2">
      <c r="B177" s="40"/>
      <c r="G177" s="40"/>
      <c r="I177" s="40"/>
      <c r="AB177" s="40"/>
      <c r="AC177" s="40"/>
      <c r="AD177" s="40"/>
      <c r="AE177" s="40"/>
    </row>
    <row r="178" spans="2:31" x14ac:dyDescent="0.2">
      <c r="B178" s="40"/>
      <c r="G178" s="40"/>
      <c r="I178" s="40"/>
      <c r="AB178" s="40"/>
      <c r="AC178" s="40"/>
      <c r="AD178" s="40"/>
    </row>
    <row r="179" spans="2:31" x14ac:dyDescent="0.2">
      <c r="B179" s="40"/>
      <c r="G179" s="40"/>
      <c r="I179" s="40"/>
      <c r="AB179" s="40"/>
      <c r="AC179" s="40"/>
      <c r="AD179" s="40"/>
    </row>
    <row r="180" spans="2:31" x14ac:dyDescent="0.2">
      <c r="B180" s="40"/>
      <c r="C180" s="40"/>
      <c r="G180" s="40"/>
      <c r="I180" s="40"/>
      <c r="AB180" s="40"/>
      <c r="AC180" s="40"/>
      <c r="AD180" s="40"/>
      <c r="AE180" s="40"/>
    </row>
    <row r="181" spans="2:31" x14ac:dyDescent="0.2">
      <c r="B181" s="40"/>
      <c r="G181" s="40"/>
      <c r="I181" s="40"/>
      <c r="AB181" s="40"/>
      <c r="AC181" s="40"/>
      <c r="AD181" s="40"/>
    </row>
    <row r="182" spans="2:31" x14ac:dyDescent="0.2">
      <c r="B182" s="40"/>
      <c r="C182" s="40"/>
      <c r="G182" s="40"/>
      <c r="I182" s="40"/>
      <c r="AB182" s="40"/>
      <c r="AC182" s="40"/>
      <c r="AD182" s="40"/>
    </row>
    <row r="183" spans="2:31" x14ac:dyDescent="0.2">
      <c r="B183" s="40"/>
      <c r="G183" s="40"/>
      <c r="H183" s="40"/>
      <c r="I183" s="40"/>
      <c r="AB183" s="40"/>
      <c r="AC183" s="40"/>
      <c r="AD183" s="40"/>
    </row>
    <row r="184" spans="2:31" x14ac:dyDescent="0.2">
      <c r="B184" s="40"/>
      <c r="C184" s="40"/>
      <c r="G184" s="40"/>
      <c r="I184" s="40"/>
      <c r="AB184" s="40"/>
      <c r="AC184" s="40"/>
      <c r="AD184" s="40"/>
    </row>
    <row r="185" spans="2:31" x14ac:dyDescent="0.2">
      <c r="B185" s="40"/>
      <c r="G185" s="40"/>
      <c r="I185" s="40"/>
      <c r="AB185" s="40"/>
      <c r="AC185" s="40"/>
      <c r="AD185" s="40"/>
      <c r="AE185" s="40"/>
    </row>
    <row r="186" spans="2:31" x14ac:dyDescent="0.2">
      <c r="B186" s="40"/>
      <c r="G186" s="40"/>
      <c r="I186" s="40"/>
      <c r="AB186" s="40"/>
      <c r="AC186" s="40"/>
      <c r="AD186" s="40"/>
    </row>
    <row r="187" spans="2:31" x14ac:dyDescent="0.2">
      <c r="B187" s="40"/>
      <c r="G187" s="40"/>
      <c r="I187" s="40"/>
      <c r="AB187" s="40"/>
      <c r="AC187" s="40"/>
      <c r="AD187" s="40"/>
    </row>
    <row r="188" spans="2:31" x14ac:dyDescent="0.2">
      <c r="B188" s="40"/>
      <c r="G188" s="40"/>
      <c r="I188" s="40"/>
      <c r="AB188" s="40"/>
      <c r="AC188" s="40"/>
      <c r="AD188" s="40"/>
    </row>
    <row r="189" spans="2:31" x14ac:dyDescent="0.2">
      <c r="B189" s="40"/>
      <c r="G189" s="40"/>
      <c r="I189" s="40"/>
      <c r="AB189" s="40"/>
      <c r="AC189" s="40"/>
      <c r="AD189" s="40"/>
    </row>
    <row r="190" spans="2:31" x14ac:dyDescent="0.2">
      <c r="B190" s="40"/>
      <c r="G190" s="40"/>
      <c r="I190" s="40"/>
      <c r="AB190" s="40"/>
      <c r="AC190" s="40"/>
      <c r="AD190" s="40"/>
    </row>
    <row r="191" spans="2:31" x14ac:dyDescent="0.2">
      <c r="B191" s="40"/>
      <c r="G191" s="40"/>
      <c r="I191" s="40"/>
      <c r="AB191" s="40"/>
      <c r="AC191" s="40"/>
      <c r="AD191" s="40"/>
    </row>
    <row r="192" spans="2:31" x14ac:dyDescent="0.2">
      <c r="B192" s="40"/>
      <c r="C192" s="40"/>
      <c r="G192" s="40"/>
      <c r="I192" s="40"/>
      <c r="AB192" s="40"/>
      <c r="AC192" s="40"/>
      <c r="AD192" s="40"/>
    </row>
    <row r="193" spans="2:31" x14ac:dyDescent="0.2">
      <c r="B193" s="40"/>
      <c r="C193" s="40"/>
      <c r="G193" s="40"/>
      <c r="I193" s="40"/>
      <c r="AB193" s="40"/>
      <c r="AC193" s="40"/>
      <c r="AD193" s="40"/>
    </row>
    <row r="194" spans="2:31" x14ac:dyDescent="0.2">
      <c r="B194" s="40"/>
      <c r="AB194" s="40"/>
    </row>
    <row r="195" spans="2:31" x14ac:dyDescent="0.2">
      <c r="B195" s="40"/>
      <c r="G195" s="40"/>
      <c r="I195" s="40"/>
      <c r="AB195" s="40"/>
      <c r="AC195" s="40"/>
      <c r="AD195" s="40"/>
    </row>
    <row r="196" spans="2:31" x14ac:dyDescent="0.2">
      <c r="B196" s="40"/>
      <c r="G196" s="40"/>
      <c r="I196" s="40"/>
      <c r="AB196" s="40"/>
      <c r="AC196" s="40"/>
      <c r="AD196" s="40"/>
    </row>
    <row r="197" spans="2:31" x14ac:dyDescent="0.2">
      <c r="B197" s="40"/>
      <c r="G197" s="40"/>
      <c r="I197" s="40"/>
      <c r="AB197" s="40"/>
      <c r="AC197" s="40"/>
      <c r="AD197" s="40"/>
      <c r="AE197" s="40"/>
    </row>
    <row r="198" spans="2:31" x14ac:dyDescent="0.2">
      <c r="B198" s="40"/>
      <c r="C198" s="40"/>
      <c r="G198" s="40"/>
      <c r="I198" s="40"/>
      <c r="AB198" s="40"/>
      <c r="AC198" s="40"/>
      <c r="AD198" s="40"/>
    </row>
    <row r="199" spans="2:31" x14ac:dyDescent="0.2">
      <c r="B199" s="40"/>
      <c r="G199" s="40"/>
      <c r="I199" s="40"/>
      <c r="AB199" s="40"/>
      <c r="AC199" s="40"/>
      <c r="AD199" s="40"/>
    </row>
    <row r="200" spans="2:31" x14ac:dyDescent="0.2">
      <c r="B200" s="40"/>
      <c r="G200" s="40"/>
      <c r="I200" s="40"/>
      <c r="AB200" s="40"/>
      <c r="AC200" s="40"/>
      <c r="AD200" s="40"/>
    </row>
    <row r="201" spans="2:31" x14ac:dyDescent="0.2">
      <c r="B201" s="40"/>
      <c r="G201" s="40"/>
      <c r="I201" s="40"/>
      <c r="AB201" s="40"/>
      <c r="AC201" s="40"/>
      <c r="AD201" s="40"/>
    </row>
    <row r="202" spans="2:31" x14ac:dyDescent="0.2">
      <c r="B202" s="40"/>
      <c r="G202" s="40"/>
      <c r="I202" s="40"/>
      <c r="AB202" s="40"/>
      <c r="AC202" s="40"/>
      <c r="AD202" s="40"/>
    </row>
    <row r="203" spans="2:31" x14ac:dyDescent="0.2">
      <c r="B203" s="40"/>
      <c r="G203" s="40"/>
      <c r="I203" s="40"/>
      <c r="AB203" s="40"/>
      <c r="AC203" s="40"/>
      <c r="AD203" s="40"/>
    </row>
    <row r="204" spans="2:31" x14ac:dyDescent="0.2">
      <c r="B204" s="40"/>
      <c r="C204" s="40"/>
      <c r="D204" s="40"/>
      <c r="G204" s="40"/>
      <c r="I204" s="40"/>
      <c r="AB204" s="40"/>
      <c r="AC204" s="40"/>
      <c r="AD204" s="40"/>
    </row>
    <row r="205" spans="2:31" x14ac:dyDescent="0.2">
      <c r="B205" s="40"/>
      <c r="C205" s="40"/>
      <c r="D205" s="40"/>
      <c r="G205" s="40"/>
      <c r="I205" s="40"/>
      <c r="AB205" s="40"/>
      <c r="AC205" s="40"/>
      <c r="AD205" s="40"/>
    </row>
    <row r="206" spans="2:31" x14ac:dyDescent="0.2">
      <c r="B206" s="40"/>
      <c r="G206" s="40"/>
      <c r="I206" s="40"/>
      <c r="AB206" s="40"/>
      <c r="AC206" s="40"/>
      <c r="AD206" s="40"/>
    </row>
    <row r="207" spans="2:31" x14ac:dyDescent="0.2">
      <c r="B207" s="40"/>
      <c r="D207" s="40"/>
      <c r="G207" s="40"/>
      <c r="I207" s="40"/>
      <c r="AB207" s="40"/>
      <c r="AC207" s="40"/>
      <c r="AD207" s="40"/>
    </row>
    <row r="208" spans="2:31" x14ac:dyDescent="0.2">
      <c r="B208" s="40"/>
      <c r="D208" s="40"/>
      <c r="G208" s="40"/>
      <c r="I208" s="40"/>
      <c r="AB208" s="40"/>
      <c r="AC208" s="40"/>
      <c r="AD208" s="40"/>
    </row>
    <row r="209" spans="2:37" x14ac:dyDescent="0.2">
      <c r="B209" s="40"/>
      <c r="D209" s="40"/>
      <c r="G209" s="40"/>
      <c r="I209" s="40"/>
      <c r="AB209" s="40"/>
      <c r="AC209" s="40"/>
      <c r="AD209" s="40"/>
      <c r="AE209" s="40"/>
    </row>
    <row r="210" spans="2:37" s="163" customFormat="1" ht="15.75" x14ac:dyDescent="0.25">
      <c r="E210" s="166"/>
      <c r="F210" s="166"/>
      <c r="J210" s="166"/>
      <c r="K210" s="166"/>
      <c r="L210" s="166"/>
      <c r="M210" s="166"/>
      <c r="N210" s="166"/>
      <c r="O210" s="166"/>
      <c r="P210" s="166"/>
      <c r="Q210" s="166"/>
      <c r="R210" s="166"/>
      <c r="S210" s="166"/>
      <c r="T210" s="166"/>
      <c r="U210" s="166"/>
      <c r="V210" s="166"/>
      <c r="Y210" s="166"/>
      <c r="Z210" s="166"/>
      <c r="AA210" s="166"/>
      <c r="AF210" s="166"/>
      <c r="AG210" s="166"/>
      <c r="AH210" s="166"/>
      <c r="AI210" s="166"/>
      <c r="AJ210" s="166"/>
      <c r="AK210" s="166"/>
    </row>
    <row r="211" spans="2:37" x14ac:dyDescent="0.2">
      <c r="B211" s="40"/>
      <c r="G211" s="40"/>
      <c r="I211" s="40"/>
      <c r="AB211" s="40"/>
      <c r="AE211" s="40"/>
    </row>
    <row r="212" spans="2:37" x14ac:dyDescent="0.2">
      <c r="B212" s="40"/>
      <c r="G212" s="40"/>
      <c r="I212" s="40"/>
      <c r="AB212" s="40"/>
      <c r="AC212" s="40"/>
      <c r="AD212" s="40"/>
    </row>
    <row r="213" spans="2:37" x14ac:dyDescent="0.2">
      <c r="B213" s="40"/>
      <c r="G213" s="40"/>
      <c r="I213" s="40"/>
      <c r="AB213" s="40"/>
      <c r="AC213" s="40"/>
      <c r="AD213" s="40"/>
    </row>
    <row r="214" spans="2:37" x14ac:dyDescent="0.2">
      <c r="B214" s="40"/>
      <c r="G214" s="40"/>
      <c r="I214" s="40"/>
      <c r="AB214" s="40"/>
      <c r="AC214" s="40"/>
      <c r="AD214" s="40"/>
    </row>
    <row r="215" spans="2:37" x14ac:dyDescent="0.2">
      <c r="B215" s="40"/>
      <c r="G215" s="40"/>
      <c r="I215" s="40"/>
      <c r="AB215" s="40"/>
      <c r="AC215" s="40"/>
      <c r="AD215" s="40"/>
    </row>
    <row r="216" spans="2:37" x14ac:dyDescent="0.2">
      <c r="B216" s="40"/>
      <c r="G216" s="40"/>
      <c r="I216" s="40"/>
      <c r="AB216" s="40"/>
      <c r="AC216" s="40"/>
      <c r="AD216" s="40"/>
      <c r="AE216" s="40"/>
    </row>
    <row r="217" spans="2:37" x14ac:dyDescent="0.2">
      <c r="B217" s="40"/>
      <c r="G217" s="40"/>
      <c r="I217" s="40"/>
      <c r="AB217" s="40"/>
      <c r="AC217" s="40"/>
      <c r="AD217" s="40"/>
      <c r="AE217" s="40"/>
    </row>
    <row r="218" spans="2:37" x14ac:dyDescent="0.2">
      <c r="B218" s="40"/>
      <c r="G218" s="40"/>
      <c r="I218" s="40"/>
      <c r="AB218" s="40"/>
      <c r="AC218" s="40"/>
      <c r="AD218" s="40"/>
    </row>
    <row r="219" spans="2:37" x14ac:dyDescent="0.2">
      <c r="B219" s="40"/>
      <c r="G219" s="40"/>
      <c r="I219" s="40"/>
      <c r="AB219" s="40"/>
      <c r="AC219" s="40"/>
      <c r="AD219" s="40"/>
      <c r="AE219" s="40"/>
    </row>
    <row r="220" spans="2:37" x14ac:dyDescent="0.2">
      <c r="B220" s="40"/>
      <c r="G220" s="40"/>
      <c r="I220" s="40"/>
      <c r="AB220" s="40"/>
      <c r="AC220" s="40"/>
      <c r="AD220" s="40"/>
      <c r="AE220" s="40"/>
    </row>
    <row r="221" spans="2:37" x14ac:dyDescent="0.2">
      <c r="B221" s="40"/>
      <c r="C221" s="40"/>
      <c r="G221" s="40"/>
      <c r="I221" s="40"/>
      <c r="AB221" s="40"/>
      <c r="AC221" s="40"/>
      <c r="AD221" s="40"/>
      <c r="AE221" s="40"/>
    </row>
    <row r="222" spans="2:37" x14ac:dyDescent="0.2">
      <c r="B222" s="40"/>
      <c r="C222" s="40"/>
      <c r="G222" s="40"/>
      <c r="I222" s="40"/>
      <c r="AB222" s="40"/>
      <c r="AC222" s="40"/>
      <c r="AD222" s="40"/>
    </row>
    <row r="223" spans="2:37" x14ac:dyDescent="0.2">
      <c r="B223" s="40"/>
      <c r="G223" s="40"/>
      <c r="I223" s="40"/>
      <c r="AB223" s="40"/>
      <c r="AC223" s="40"/>
      <c r="AD223" s="40"/>
    </row>
    <row r="224" spans="2:37" x14ac:dyDescent="0.2">
      <c r="B224" s="40"/>
      <c r="G224" s="40"/>
      <c r="I224" s="40"/>
      <c r="AB224" s="40"/>
      <c r="AC224" s="40"/>
      <c r="AD224" s="40"/>
    </row>
    <row r="225" spans="2:31" x14ac:dyDescent="0.2">
      <c r="B225" s="40"/>
      <c r="G225" s="40"/>
      <c r="I225" s="40"/>
      <c r="AB225" s="40"/>
      <c r="AC225" s="40"/>
      <c r="AD225" s="165"/>
    </row>
    <row r="226" spans="2:31" x14ac:dyDescent="0.2">
      <c r="B226" s="40"/>
      <c r="G226" s="40"/>
      <c r="I226" s="40"/>
      <c r="AB226" s="40"/>
      <c r="AC226" s="40"/>
      <c r="AD226" s="40"/>
      <c r="AE226" s="165"/>
    </row>
    <row r="227" spans="2:31" x14ac:dyDescent="0.2">
      <c r="B227" s="40"/>
      <c r="G227" s="40"/>
      <c r="I227" s="40"/>
      <c r="AB227" s="40"/>
    </row>
    <row r="228" spans="2:31" x14ac:dyDescent="0.2">
      <c r="B228" s="40"/>
      <c r="C228" s="40"/>
      <c r="G228" s="40"/>
      <c r="I228" s="40"/>
      <c r="AB228" s="40"/>
      <c r="AC228" s="40"/>
      <c r="AD228" s="165"/>
      <c r="AE228" s="40"/>
    </row>
    <row r="229" spans="2:31" x14ac:dyDescent="0.2">
      <c r="B229" s="40"/>
      <c r="G229" s="40"/>
      <c r="I229" s="40"/>
      <c r="AB229" s="40"/>
      <c r="AC229" s="40"/>
      <c r="AD229" s="40"/>
      <c r="AE229" s="40"/>
    </row>
    <row r="230" spans="2:31" x14ac:dyDescent="0.2">
      <c r="B230" s="40"/>
      <c r="G230" s="40"/>
      <c r="I230" s="40"/>
      <c r="AB230" s="40"/>
      <c r="AC230" s="40"/>
      <c r="AD230" s="40"/>
      <c r="AE230" s="40"/>
    </row>
    <row r="231" spans="2:31" x14ac:dyDescent="0.2">
      <c r="B231" s="40"/>
      <c r="G231" s="40"/>
      <c r="H231" s="40"/>
      <c r="I231" s="40"/>
      <c r="AB231" s="40"/>
      <c r="AC231" s="40"/>
      <c r="AD231" s="40"/>
      <c r="AE231" s="40"/>
    </row>
    <row r="232" spans="2:31" x14ac:dyDescent="0.2">
      <c r="B232" s="40"/>
      <c r="G232" s="40"/>
      <c r="I232" s="40"/>
      <c r="AB232" s="40"/>
      <c r="AC232" s="40"/>
      <c r="AD232" s="40"/>
      <c r="AE232" s="40"/>
    </row>
    <row r="233" spans="2:31" x14ac:dyDescent="0.2">
      <c r="B233" s="40"/>
      <c r="G233" s="40"/>
      <c r="I233" s="40"/>
      <c r="AB233" s="40"/>
      <c r="AC233" s="40"/>
      <c r="AD233" s="165"/>
      <c r="AE233" s="40"/>
    </row>
    <row r="234" spans="2:31" x14ac:dyDescent="0.2">
      <c r="B234" s="40"/>
      <c r="G234" s="40"/>
      <c r="I234" s="40"/>
      <c r="AB234" s="40"/>
      <c r="AC234" s="40"/>
      <c r="AD234" s="40"/>
      <c r="AE234" s="40"/>
    </row>
    <row r="235" spans="2:31" x14ac:dyDescent="0.2">
      <c r="B235" s="40"/>
      <c r="G235" s="40"/>
      <c r="I235" s="40"/>
      <c r="AB235" s="40"/>
      <c r="AC235" s="40"/>
      <c r="AD235" s="40"/>
      <c r="AE235" s="40"/>
    </row>
    <row r="236" spans="2:31" x14ac:dyDescent="0.2">
      <c r="B236" s="40"/>
      <c r="G236" s="40"/>
      <c r="I236" s="40"/>
      <c r="AB236" s="40"/>
      <c r="AE236" s="40"/>
    </row>
    <row r="237" spans="2:31" x14ac:dyDescent="0.2">
      <c r="B237" s="40"/>
      <c r="G237" s="40"/>
      <c r="I237" s="40"/>
      <c r="AB237" s="40"/>
    </row>
    <row r="238" spans="2:31" x14ac:dyDescent="0.2">
      <c r="B238" s="40"/>
      <c r="G238" s="40"/>
      <c r="I238" s="40"/>
      <c r="AB238" s="40"/>
      <c r="AC238" s="40"/>
      <c r="AD238" s="40"/>
    </row>
    <row r="239" spans="2:31" x14ac:dyDescent="0.2">
      <c r="B239" s="40"/>
      <c r="G239" s="40"/>
      <c r="I239" s="40"/>
      <c r="AB239" s="40"/>
      <c r="AC239" s="40"/>
      <c r="AD239" s="40"/>
      <c r="AE239" s="40"/>
    </row>
    <row r="240" spans="2:31" x14ac:dyDescent="0.2">
      <c r="B240" s="40"/>
      <c r="G240" s="40"/>
      <c r="I240" s="40"/>
      <c r="AB240" s="40"/>
      <c r="AE240" s="40"/>
    </row>
    <row r="241" spans="2:31" x14ac:dyDescent="0.2">
      <c r="B241" s="40"/>
      <c r="G241" s="40"/>
      <c r="I241" s="40"/>
      <c r="AB241" s="40"/>
      <c r="AC241" s="40"/>
      <c r="AD241" s="40"/>
    </row>
    <row r="242" spans="2:31" x14ac:dyDescent="0.2">
      <c r="B242" s="40"/>
      <c r="G242" s="40"/>
      <c r="I242" s="40"/>
      <c r="AB242" s="40"/>
      <c r="AC242" s="40"/>
      <c r="AD242" s="40"/>
    </row>
    <row r="243" spans="2:31" x14ac:dyDescent="0.2">
      <c r="B243" s="40"/>
      <c r="G243" s="40"/>
      <c r="I243" s="40"/>
      <c r="AB243" s="40"/>
      <c r="AC243" s="40"/>
      <c r="AD243" s="40"/>
      <c r="AE243" s="165"/>
    </row>
    <row r="244" spans="2:31" x14ac:dyDescent="0.2">
      <c r="B244" s="40"/>
      <c r="G244" s="40"/>
      <c r="H244" s="40"/>
      <c r="I244" s="40"/>
      <c r="AB244" s="40"/>
      <c r="AC244" s="40"/>
      <c r="AD244" s="40"/>
    </row>
    <row r="245" spans="2:31" x14ac:dyDescent="0.2">
      <c r="B245" s="40"/>
      <c r="G245" s="40"/>
      <c r="I245" s="40"/>
      <c r="AB245" s="40"/>
      <c r="AE245" s="40"/>
    </row>
    <row r="246" spans="2:31" x14ac:dyDescent="0.2">
      <c r="B246" s="40"/>
      <c r="G246" s="40"/>
      <c r="I246" s="40"/>
      <c r="AB246" s="40"/>
      <c r="AC246" s="40"/>
      <c r="AD246" s="40"/>
    </row>
    <row r="247" spans="2:31" x14ac:dyDescent="0.2">
      <c r="B247" s="40"/>
      <c r="G247" s="40"/>
      <c r="I247" s="40"/>
      <c r="AB247" s="40"/>
      <c r="AC247" s="40"/>
      <c r="AD247" s="40"/>
      <c r="AE247" s="40"/>
    </row>
    <row r="248" spans="2:31" x14ac:dyDescent="0.2">
      <c r="B248" s="40"/>
      <c r="G248" s="40"/>
      <c r="I248" s="40"/>
      <c r="AB248" s="40"/>
      <c r="AC248" s="40"/>
      <c r="AD248" s="40"/>
    </row>
    <row r="249" spans="2:31" x14ac:dyDescent="0.2">
      <c r="B249" s="40"/>
      <c r="G249" s="40"/>
      <c r="I249" s="40"/>
      <c r="AB249" s="40"/>
      <c r="AC249" s="40"/>
      <c r="AD249" s="40"/>
    </row>
    <row r="250" spans="2:31" x14ac:dyDescent="0.2">
      <c r="B250" s="40"/>
      <c r="G250" s="40"/>
      <c r="I250" s="40"/>
      <c r="AB250" s="40"/>
      <c r="AC250" s="40"/>
      <c r="AD250" s="40"/>
    </row>
    <row r="251" spans="2:31" x14ac:dyDescent="0.2">
      <c r="B251" s="40"/>
      <c r="G251" s="40"/>
      <c r="I251" s="40"/>
      <c r="AB251" s="40"/>
      <c r="AC251" s="40"/>
      <c r="AD251" s="40"/>
    </row>
    <row r="252" spans="2:31" x14ac:dyDescent="0.2">
      <c r="B252" s="40"/>
      <c r="G252" s="40"/>
      <c r="I252" s="40"/>
      <c r="AB252" s="40"/>
      <c r="AC252" s="40"/>
      <c r="AD252" s="40"/>
    </row>
    <row r="253" spans="2:31" x14ac:dyDescent="0.2">
      <c r="B253" s="40"/>
      <c r="G253" s="40"/>
      <c r="I253" s="40"/>
      <c r="AB253" s="40"/>
      <c r="AC253" s="40"/>
      <c r="AD253" s="40"/>
    </row>
    <row r="254" spans="2:31" x14ac:dyDescent="0.2">
      <c r="B254" s="40"/>
      <c r="G254" s="40"/>
      <c r="I254" s="40"/>
      <c r="AB254" s="40"/>
      <c r="AC254" s="40"/>
      <c r="AD254" s="40"/>
    </row>
    <row r="255" spans="2:31" x14ac:dyDescent="0.2">
      <c r="B255" s="40"/>
      <c r="G255" s="40"/>
      <c r="I255" s="40"/>
      <c r="AB255" s="40"/>
      <c r="AD255" s="40"/>
      <c r="AE255" s="40"/>
    </row>
    <row r="256" spans="2:31" x14ac:dyDescent="0.2">
      <c r="B256" s="40"/>
      <c r="G256" s="40"/>
      <c r="I256" s="40"/>
      <c r="AB256" s="40"/>
      <c r="AC256" s="40"/>
      <c r="AD256" s="40"/>
      <c r="AE256" s="40"/>
    </row>
    <row r="257" spans="2:31" x14ac:dyDescent="0.2">
      <c r="B257" s="40"/>
      <c r="G257" s="40"/>
      <c r="I257" s="40"/>
      <c r="AB257" s="40"/>
      <c r="AC257" s="40"/>
      <c r="AE257" s="40"/>
    </row>
    <row r="258" spans="2:31" x14ac:dyDescent="0.2">
      <c r="B258" s="40"/>
      <c r="G258" s="40"/>
      <c r="I258" s="40"/>
      <c r="AB258" s="40"/>
      <c r="AC258" s="40"/>
      <c r="AD258" s="40"/>
      <c r="AE258" s="40"/>
    </row>
    <row r="259" spans="2:31" x14ac:dyDescent="0.2">
      <c r="B259" s="40"/>
      <c r="G259" s="40"/>
      <c r="I259" s="40"/>
      <c r="AB259" s="40"/>
      <c r="AC259" s="40"/>
      <c r="AD259" s="40"/>
      <c r="AE259" s="40"/>
    </row>
    <row r="260" spans="2:31" x14ac:dyDescent="0.2">
      <c r="B260" s="40"/>
      <c r="G260" s="40"/>
      <c r="I260" s="40"/>
      <c r="AB260" s="40"/>
      <c r="AC260" s="40"/>
      <c r="AD260" s="40"/>
    </row>
    <row r="261" spans="2:31" x14ac:dyDescent="0.2">
      <c r="B261" s="40"/>
      <c r="G261" s="40"/>
      <c r="I261" s="40"/>
      <c r="AB261" s="40"/>
      <c r="AC261" s="40"/>
      <c r="AD261" s="40"/>
    </row>
    <row r="262" spans="2:31" x14ac:dyDescent="0.2">
      <c r="B262" s="40"/>
      <c r="G262" s="40"/>
      <c r="I262" s="40"/>
      <c r="AB262" s="40"/>
      <c r="AC262" s="40"/>
      <c r="AD262" s="40"/>
      <c r="AE262" s="40"/>
    </row>
    <row r="263" spans="2:31" x14ac:dyDescent="0.2">
      <c r="B263" s="40"/>
      <c r="G263" s="40"/>
      <c r="I263" s="40"/>
      <c r="AB263" s="40"/>
      <c r="AC263" s="40"/>
      <c r="AD263" s="40"/>
    </row>
    <row r="264" spans="2:31" x14ac:dyDescent="0.2">
      <c r="B264" s="40"/>
      <c r="G264" s="40"/>
      <c r="I264" s="40"/>
      <c r="AB264" s="40"/>
      <c r="AC264" s="40"/>
      <c r="AD264" s="40"/>
    </row>
    <row r="265" spans="2:31" x14ac:dyDescent="0.2">
      <c r="B265" s="40"/>
      <c r="G265" s="40"/>
      <c r="I265" s="40"/>
      <c r="AB265" s="40"/>
      <c r="AC265" s="40"/>
      <c r="AD265" s="40"/>
      <c r="AE265" s="40"/>
    </row>
    <row r="266" spans="2:31" x14ac:dyDescent="0.2">
      <c r="B266" s="40"/>
      <c r="G266" s="40"/>
      <c r="I266" s="40"/>
      <c r="AB266" s="40"/>
      <c r="AC266" s="40"/>
      <c r="AD266" s="40"/>
      <c r="AE266" s="40"/>
    </row>
    <row r="267" spans="2:31" x14ac:dyDescent="0.2">
      <c r="B267" s="40"/>
      <c r="G267" s="40"/>
      <c r="I267" s="40"/>
      <c r="AB267" s="40"/>
      <c r="AC267" s="40"/>
      <c r="AD267" s="40"/>
      <c r="AE267" s="165"/>
    </row>
    <row r="268" spans="2:31" x14ac:dyDescent="0.2">
      <c r="B268" s="40"/>
      <c r="G268" s="40"/>
      <c r="I268" s="40"/>
      <c r="AB268" s="40"/>
    </row>
    <row r="269" spans="2:31" x14ac:dyDescent="0.2">
      <c r="B269" s="40"/>
      <c r="G269" s="40"/>
      <c r="I269" s="40"/>
      <c r="AB269" s="40"/>
      <c r="AC269" s="40"/>
      <c r="AD269" s="40"/>
    </row>
    <row r="270" spans="2:31" x14ac:dyDescent="0.2">
      <c r="B270" s="40"/>
      <c r="G270" s="40"/>
      <c r="I270" s="40"/>
      <c r="AB270" s="40"/>
      <c r="AC270" s="40"/>
      <c r="AD270" s="40"/>
      <c r="AE270" s="40"/>
    </row>
    <row r="271" spans="2:31" x14ac:dyDescent="0.2">
      <c r="B271" s="40"/>
      <c r="G271" s="40"/>
      <c r="I271" s="40"/>
      <c r="AB271" s="40"/>
      <c r="AC271" s="40"/>
      <c r="AD271" s="40"/>
      <c r="AE271" s="40"/>
    </row>
    <row r="272" spans="2:31" x14ac:dyDescent="0.2">
      <c r="B272" s="40"/>
      <c r="G272" s="40"/>
      <c r="I272" s="40"/>
      <c r="AB272" s="40"/>
      <c r="AE272" s="40"/>
    </row>
    <row r="273" spans="2:31" x14ac:dyDescent="0.2">
      <c r="B273" s="40"/>
      <c r="G273" s="40"/>
      <c r="I273" s="40"/>
      <c r="AB273" s="40"/>
      <c r="AC273" s="40"/>
      <c r="AD273" s="40"/>
    </row>
    <row r="274" spans="2:31" x14ac:dyDescent="0.2">
      <c r="B274" s="40"/>
      <c r="G274" s="40"/>
      <c r="I274" s="40"/>
      <c r="AB274" s="40"/>
      <c r="AC274" s="40"/>
      <c r="AD274" s="40"/>
      <c r="AE274" s="40"/>
    </row>
    <row r="275" spans="2:31" x14ac:dyDescent="0.2">
      <c r="B275" s="40"/>
      <c r="C275" s="40"/>
      <c r="G275" s="40"/>
      <c r="I275" s="40"/>
      <c r="AB275" s="40"/>
      <c r="AC275" s="40"/>
      <c r="AD275" s="40"/>
    </row>
    <row r="276" spans="2:31" x14ac:dyDescent="0.2">
      <c r="B276" s="40"/>
      <c r="G276" s="40"/>
      <c r="I276" s="40"/>
      <c r="AB276" s="40"/>
      <c r="AC276" s="40"/>
      <c r="AD276" s="40"/>
      <c r="AE276" s="40"/>
    </row>
    <row r="277" spans="2:31" x14ac:dyDescent="0.2">
      <c r="B277" s="40"/>
      <c r="G277" s="40"/>
      <c r="I277" s="40"/>
      <c r="AB277" s="40"/>
      <c r="AC277" s="40"/>
      <c r="AD277" s="40"/>
      <c r="AE277" s="40"/>
    </row>
    <row r="278" spans="2:31" x14ac:dyDescent="0.2">
      <c r="B278" s="40"/>
      <c r="G278" s="40"/>
      <c r="I278" s="40"/>
      <c r="AB278" s="40"/>
      <c r="AC278" s="40"/>
      <c r="AD278" s="40"/>
      <c r="AE278" s="40"/>
    </row>
    <row r="279" spans="2:31" x14ac:dyDescent="0.2">
      <c r="B279" s="40"/>
      <c r="G279" s="40"/>
      <c r="I279" s="40"/>
      <c r="AB279" s="40"/>
      <c r="AC279" s="40"/>
      <c r="AD279" s="40"/>
      <c r="AE279" s="40"/>
    </row>
    <row r="280" spans="2:31" x14ac:dyDescent="0.2">
      <c r="B280" s="40"/>
      <c r="G280" s="40"/>
      <c r="I280" s="40"/>
      <c r="AB280" s="40"/>
      <c r="AC280" s="40"/>
      <c r="AD280" s="40"/>
      <c r="AE280" s="40"/>
    </row>
    <row r="281" spans="2:31" x14ac:dyDescent="0.2">
      <c r="B281" s="40"/>
      <c r="G281" s="40"/>
      <c r="I281" s="40"/>
      <c r="AB281" s="40"/>
      <c r="AC281" s="40"/>
      <c r="AD281" s="40"/>
    </row>
    <row r="282" spans="2:31" x14ac:dyDescent="0.2">
      <c r="B282" s="40"/>
      <c r="G282" s="40"/>
      <c r="I282" s="40"/>
      <c r="AB282" s="40"/>
      <c r="AC282" s="40"/>
      <c r="AD282" s="40"/>
      <c r="AE282" s="40"/>
    </row>
    <row r="283" spans="2:31" x14ac:dyDescent="0.2">
      <c r="B283" s="40"/>
      <c r="G283" s="40"/>
      <c r="I283" s="40"/>
      <c r="AB283" s="40"/>
      <c r="AC283" s="40"/>
      <c r="AD283" s="40"/>
    </row>
    <row r="284" spans="2:31" x14ac:dyDescent="0.2">
      <c r="B284" s="40"/>
      <c r="G284" s="40"/>
      <c r="I284" s="40"/>
      <c r="AB284" s="40"/>
      <c r="AC284" s="40"/>
    </row>
    <row r="285" spans="2:31" x14ac:dyDescent="0.2">
      <c r="B285" s="40"/>
      <c r="G285" s="40"/>
      <c r="I285" s="40"/>
      <c r="AB285" s="40"/>
      <c r="AC285" s="40"/>
      <c r="AD285" s="40"/>
      <c r="AE285" s="165"/>
    </row>
    <row r="286" spans="2:31" x14ac:dyDescent="0.2">
      <c r="B286" s="40"/>
      <c r="G286" s="40"/>
      <c r="I286" s="40"/>
      <c r="AB286" s="40"/>
      <c r="AC286" s="40"/>
      <c r="AD286" s="40"/>
    </row>
    <row r="287" spans="2:31" x14ac:dyDescent="0.2">
      <c r="B287" s="40"/>
      <c r="G287" s="40"/>
      <c r="I287" s="40"/>
      <c r="AB287" s="40"/>
      <c r="AC287" s="40"/>
      <c r="AD287" s="40"/>
      <c r="AE287" s="40"/>
    </row>
    <row r="288" spans="2:31" x14ac:dyDescent="0.2">
      <c r="B288" s="40"/>
      <c r="G288" s="40"/>
      <c r="I288" s="40"/>
      <c r="AB288" s="40"/>
      <c r="AC288" s="40"/>
      <c r="AD288" s="40"/>
    </row>
    <row r="289" spans="2:31" x14ac:dyDescent="0.2">
      <c r="B289" s="40"/>
      <c r="C289" s="40"/>
      <c r="G289" s="40"/>
      <c r="I289" s="40"/>
      <c r="AB289" s="40"/>
      <c r="AC289" s="40"/>
    </row>
    <row r="290" spans="2:31" x14ac:dyDescent="0.2">
      <c r="B290" s="40"/>
      <c r="G290" s="40"/>
      <c r="I290" s="40"/>
      <c r="W290" s="40"/>
      <c r="AB290" s="40"/>
      <c r="AC290" s="40"/>
      <c r="AD290" s="40"/>
    </row>
    <row r="291" spans="2:31" x14ac:dyDescent="0.2">
      <c r="B291" s="40"/>
      <c r="C291" s="40"/>
      <c r="G291" s="40"/>
      <c r="I291" s="40"/>
      <c r="AB291" s="40"/>
      <c r="AC291" s="40"/>
      <c r="AD291" s="40"/>
    </row>
    <row r="292" spans="2:31" x14ac:dyDescent="0.2">
      <c r="B292" s="40"/>
      <c r="G292" s="40"/>
      <c r="I292" s="40"/>
      <c r="AB292" s="40"/>
      <c r="AC292" s="40"/>
      <c r="AD292" s="40"/>
    </row>
    <row r="293" spans="2:31" x14ac:dyDescent="0.2">
      <c r="B293" s="40"/>
      <c r="C293" s="40"/>
      <c r="G293" s="40"/>
      <c r="I293" s="40"/>
      <c r="AB293" s="40"/>
      <c r="AC293" s="40"/>
      <c r="AD293" s="40"/>
    </row>
    <row r="294" spans="2:31" x14ac:dyDescent="0.2">
      <c r="B294" s="40"/>
      <c r="C294" s="40"/>
      <c r="G294" s="40"/>
      <c r="I294" s="40"/>
      <c r="AB294" s="40"/>
      <c r="AC294" s="40"/>
      <c r="AD294" s="40"/>
    </row>
    <row r="295" spans="2:31" x14ac:dyDescent="0.2">
      <c r="B295" s="40"/>
      <c r="C295" s="40"/>
      <c r="G295" s="40"/>
      <c r="I295" s="40"/>
      <c r="AB295" s="40"/>
      <c r="AC295" s="40"/>
      <c r="AD295" s="40"/>
    </row>
    <row r="296" spans="2:31" x14ac:dyDescent="0.2">
      <c r="B296" s="40"/>
      <c r="G296" s="40"/>
      <c r="I296" s="40"/>
      <c r="AB296" s="40"/>
      <c r="AC296" s="40"/>
      <c r="AD296" s="40"/>
    </row>
    <row r="297" spans="2:31" x14ac:dyDescent="0.2">
      <c r="B297" s="40"/>
      <c r="C297" s="40"/>
      <c r="G297" s="40"/>
      <c r="I297" s="40"/>
      <c r="AB297" s="40"/>
      <c r="AC297" s="40"/>
      <c r="AD297" s="40"/>
    </row>
    <row r="298" spans="2:31" x14ac:dyDescent="0.2">
      <c r="B298" s="40"/>
      <c r="G298" s="40"/>
      <c r="I298" s="40"/>
      <c r="AB298" s="40"/>
      <c r="AC298" s="40"/>
      <c r="AD298" s="40"/>
    </row>
    <row r="299" spans="2:31" x14ac:dyDescent="0.2">
      <c r="B299" s="40"/>
      <c r="G299" s="40"/>
      <c r="H299" s="40"/>
      <c r="I299" s="40"/>
      <c r="AB299" s="40"/>
      <c r="AC299" s="40"/>
      <c r="AD299" s="40"/>
      <c r="AE299" s="40"/>
    </row>
    <row r="300" spans="2:31" x14ac:dyDescent="0.2">
      <c r="B300" s="40"/>
      <c r="G300" s="40"/>
      <c r="I300" s="40"/>
      <c r="AB300" s="40"/>
    </row>
    <row r="301" spans="2:31" x14ac:dyDescent="0.2">
      <c r="B301" s="40"/>
      <c r="G301" s="40"/>
      <c r="I301" s="40"/>
      <c r="AB301" s="40"/>
      <c r="AE301" s="40"/>
    </row>
    <row r="302" spans="2:31" x14ac:dyDescent="0.2">
      <c r="B302" s="40"/>
      <c r="G302" s="40"/>
      <c r="I302" s="40"/>
      <c r="AB302" s="40"/>
      <c r="AC302" s="40"/>
      <c r="AD302" s="40"/>
    </row>
    <row r="303" spans="2:31" x14ac:dyDescent="0.2">
      <c r="B303" s="40"/>
      <c r="G303" s="40"/>
      <c r="I303" s="40"/>
      <c r="AB303" s="40"/>
      <c r="AC303" s="40"/>
      <c r="AD303" s="40"/>
    </row>
    <row r="304" spans="2:31" x14ac:dyDescent="0.2">
      <c r="B304" s="40"/>
      <c r="G304" s="40"/>
      <c r="I304" s="40"/>
      <c r="AB304" s="40"/>
      <c r="AC304" s="40"/>
      <c r="AD304" s="40"/>
      <c r="AE304" s="40"/>
    </row>
    <row r="305" spans="2:37" s="163" customFormat="1" ht="15.75" x14ac:dyDescent="0.25">
      <c r="E305" s="166"/>
      <c r="F305" s="166"/>
      <c r="J305" s="166"/>
      <c r="K305" s="166"/>
      <c r="L305" s="166"/>
      <c r="M305" s="166"/>
      <c r="N305" s="166"/>
      <c r="O305" s="166"/>
      <c r="P305" s="166"/>
      <c r="Q305" s="166"/>
      <c r="R305" s="166"/>
      <c r="S305" s="166"/>
      <c r="T305" s="166"/>
      <c r="U305" s="166"/>
      <c r="V305" s="166"/>
      <c r="Y305" s="166"/>
      <c r="Z305" s="166"/>
      <c r="AA305" s="166"/>
      <c r="AF305" s="166"/>
      <c r="AG305" s="166"/>
      <c r="AH305" s="166"/>
      <c r="AI305" s="166"/>
      <c r="AJ305" s="166"/>
      <c r="AK305" s="166"/>
    </row>
    <row r="306" spans="2:37" x14ac:dyDescent="0.2">
      <c r="B306" s="40"/>
      <c r="G306" s="40"/>
      <c r="I306" s="40"/>
      <c r="AB306" s="40"/>
      <c r="AC306" s="40"/>
      <c r="AD306" s="40"/>
      <c r="AE306" s="40"/>
    </row>
    <row r="307" spans="2:37" x14ac:dyDescent="0.2">
      <c r="B307" s="40"/>
      <c r="G307" s="40"/>
      <c r="I307" s="40"/>
      <c r="AB307" s="40"/>
      <c r="AC307" s="40"/>
      <c r="AD307" s="40"/>
      <c r="AE307" s="40"/>
    </row>
    <row r="308" spans="2:37" x14ac:dyDescent="0.2">
      <c r="B308" s="40"/>
      <c r="G308" s="40"/>
      <c r="I308" s="40"/>
      <c r="AB308" s="40"/>
      <c r="AC308" s="40"/>
      <c r="AD308" s="40"/>
      <c r="AE308" s="165"/>
    </row>
    <row r="309" spans="2:37" x14ac:dyDescent="0.2">
      <c r="B309" s="40"/>
      <c r="G309" s="40"/>
      <c r="I309" s="40"/>
      <c r="AB309" s="40"/>
      <c r="AC309" s="40"/>
      <c r="AD309" s="40"/>
      <c r="AE309" s="40"/>
    </row>
    <row r="310" spans="2:37" x14ac:dyDescent="0.2">
      <c r="B310" s="40"/>
      <c r="C310" s="40"/>
      <c r="G310" s="40"/>
      <c r="I310" s="40"/>
      <c r="AB310" s="40"/>
      <c r="AC310" s="40"/>
      <c r="AD310" s="40"/>
    </row>
    <row r="311" spans="2:37" x14ac:dyDescent="0.2">
      <c r="B311" s="40"/>
      <c r="G311" s="40"/>
      <c r="I311" s="40"/>
      <c r="W311" s="40"/>
      <c r="AB311" s="40"/>
      <c r="AC311" s="40"/>
      <c r="AD311" s="40"/>
      <c r="AE311" s="40"/>
    </row>
    <row r="312" spans="2:37" x14ac:dyDescent="0.2">
      <c r="B312" s="40"/>
      <c r="G312" s="40"/>
      <c r="I312" s="40"/>
      <c r="AB312" s="40"/>
      <c r="AC312" s="40"/>
      <c r="AD312" s="40"/>
    </row>
    <row r="313" spans="2:37" x14ac:dyDescent="0.2">
      <c r="B313" s="40"/>
      <c r="G313" s="40"/>
      <c r="I313" s="40"/>
      <c r="AB313" s="40"/>
      <c r="AC313" s="40"/>
      <c r="AD313" s="40"/>
      <c r="AE313" s="40"/>
    </row>
    <row r="314" spans="2:37" x14ac:dyDescent="0.2">
      <c r="B314" s="40"/>
      <c r="G314" s="40"/>
      <c r="I314" s="40"/>
      <c r="AB314" s="40"/>
      <c r="AC314" s="40"/>
      <c r="AD314" s="40"/>
      <c r="AE314" s="40"/>
    </row>
    <row r="315" spans="2:37" x14ac:dyDescent="0.2">
      <c r="B315" s="40"/>
      <c r="G315" s="40"/>
      <c r="I315" s="40"/>
      <c r="AB315" s="40"/>
      <c r="AC315" s="40"/>
      <c r="AD315" s="40"/>
    </row>
    <row r="316" spans="2:37" x14ac:dyDescent="0.2">
      <c r="B316" s="40"/>
      <c r="G316" s="40"/>
      <c r="I316" s="40"/>
      <c r="AB316" s="40"/>
      <c r="AC316" s="40"/>
      <c r="AD316" s="40"/>
      <c r="AE316" s="165"/>
    </row>
    <row r="317" spans="2:37" x14ac:dyDescent="0.2">
      <c r="B317" s="40"/>
      <c r="G317" s="40"/>
      <c r="I317" s="40"/>
      <c r="AB317" s="40"/>
      <c r="AC317" s="40"/>
      <c r="AD317" s="40"/>
      <c r="AE317" s="40"/>
    </row>
    <row r="318" spans="2:37" x14ac:dyDescent="0.2">
      <c r="B318" s="40"/>
      <c r="G318" s="40"/>
      <c r="I318" s="40"/>
      <c r="AB318" s="40"/>
      <c r="AC318" s="40"/>
      <c r="AD318" s="40"/>
    </row>
    <row r="319" spans="2:37" x14ac:dyDescent="0.2">
      <c r="B319" s="40"/>
      <c r="C319" s="40"/>
      <c r="G319" s="40"/>
      <c r="I319" s="40"/>
      <c r="AB319" s="40"/>
      <c r="AC319" s="40"/>
      <c r="AD319" s="40"/>
      <c r="AE319" s="40"/>
    </row>
    <row r="320" spans="2:37" x14ac:dyDescent="0.2">
      <c r="B320" s="40"/>
      <c r="C320" s="40"/>
      <c r="G320" s="40"/>
      <c r="I320" s="40"/>
      <c r="AB320" s="40"/>
      <c r="AC320" s="40"/>
      <c r="AD320" s="40"/>
    </row>
    <row r="321" spans="2:31" x14ac:dyDescent="0.2">
      <c r="B321" s="40"/>
      <c r="C321" s="40"/>
      <c r="G321" s="40"/>
      <c r="I321" s="40"/>
      <c r="AB321" s="40"/>
      <c r="AC321" s="40"/>
      <c r="AD321" s="40"/>
    </row>
    <row r="322" spans="2:31" x14ac:dyDescent="0.2">
      <c r="B322" s="40"/>
      <c r="G322" s="40"/>
      <c r="H322" s="40"/>
      <c r="I322" s="40"/>
      <c r="AB322" s="40"/>
      <c r="AC322" s="40"/>
      <c r="AD322" s="40"/>
      <c r="AE322" s="40"/>
    </row>
    <row r="323" spans="2:31" x14ac:dyDescent="0.2">
      <c r="B323" s="40"/>
      <c r="G323" s="40"/>
      <c r="I323" s="40"/>
      <c r="AB323" s="40"/>
      <c r="AC323" s="40"/>
    </row>
    <row r="324" spans="2:31" x14ac:dyDescent="0.2">
      <c r="B324" s="40"/>
      <c r="G324" s="40"/>
      <c r="I324" s="40"/>
      <c r="AB324" s="40"/>
      <c r="AC324" s="40"/>
      <c r="AD324" s="40"/>
      <c r="AE324" s="40"/>
    </row>
    <row r="325" spans="2:31" x14ac:dyDescent="0.2">
      <c r="B325" s="40"/>
      <c r="C325" s="40"/>
      <c r="G325" s="40"/>
      <c r="I325" s="40"/>
      <c r="AB325" s="40"/>
      <c r="AC325" s="40"/>
      <c r="AD325" s="40"/>
      <c r="AE325" s="165"/>
    </row>
    <row r="326" spans="2:31" x14ac:dyDescent="0.2">
      <c r="B326" s="40"/>
      <c r="G326" s="40"/>
      <c r="I326" s="40"/>
      <c r="AB326" s="40"/>
      <c r="AC326" s="40"/>
      <c r="AD326" s="40"/>
    </row>
    <row r="327" spans="2:31" x14ac:dyDescent="0.2">
      <c r="B327" s="40"/>
      <c r="G327" s="40"/>
      <c r="I327" s="40"/>
      <c r="AB327" s="40"/>
    </row>
    <row r="328" spans="2:31" x14ac:dyDescent="0.2">
      <c r="B328" s="40"/>
      <c r="G328" s="40"/>
      <c r="I328" s="40"/>
      <c r="AB328" s="40"/>
    </row>
    <row r="329" spans="2:31" x14ac:dyDescent="0.2">
      <c r="B329" s="40"/>
      <c r="G329" s="40"/>
      <c r="I329" s="40"/>
      <c r="AB329" s="40"/>
      <c r="AC329" s="40"/>
      <c r="AD329" s="40"/>
    </row>
    <row r="330" spans="2:31" x14ac:dyDescent="0.2">
      <c r="B330" s="40"/>
      <c r="G330" s="40"/>
      <c r="I330" s="40"/>
      <c r="AB330" s="40"/>
      <c r="AC330" s="40"/>
      <c r="AD330" s="40"/>
      <c r="AE330" s="40"/>
    </row>
    <row r="331" spans="2:31" x14ac:dyDescent="0.2">
      <c r="B331" s="40"/>
      <c r="C331" s="40"/>
      <c r="G331" s="40"/>
      <c r="I331" s="40"/>
      <c r="AB331" s="40"/>
      <c r="AC331" s="40"/>
      <c r="AD331" s="40"/>
      <c r="AE331" s="40"/>
    </row>
    <row r="332" spans="2:31" x14ac:dyDescent="0.2">
      <c r="B332" s="40"/>
      <c r="C332" s="40"/>
      <c r="G332" s="40"/>
      <c r="I332" s="40"/>
      <c r="AB332" s="40"/>
      <c r="AC332" s="40"/>
      <c r="AD332" s="40"/>
    </row>
    <row r="333" spans="2:31" x14ac:dyDescent="0.2">
      <c r="B333" s="40"/>
      <c r="G333" s="40"/>
      <c r="I333" s="40"/>
      <c r="AB333" s="40"/>
      <c r="AC333" s="40"/>
      <c r="AD333" s="40"/>
      <c r="AE333" s="40"/>
    </row>
    <row r="334" spans="2:31" x14ac:dyDescent="0.2">
      <c r="B334" s="40"/>
      <c r="G334" s="40"/>
      <c r="I334" s="40"/>
      <c r="AB334" s="40"/>
      <c r="AC334" s="40"/>
      <c r="AD334" s="40"/>
    </row>
    <row r="335" spans="2:31" x14ac:dyDescent="0.2">
      <c r="B335" s="40"/>
      <c r="G335" s="40"/>
      <c r="I335" s="40"/>
      <c r="AB335" s="40"/>
      <c r="AC335" s="40"/>
      <c r="AD335" s="40"/>
    </row>
    <row r="336" spans="2:31" x14ac:dyDescent="0.2">
      <c r="B336" s="40"/>
      <c r="G336" s="40"/>
      <c r="I336" s="40"/>
      <c r="AB336" s="40"/>
      <c r="AC336" s="40"/>
      <c r="AD336" s="40"/>
    </row>
    <row r="337" spans="2:30" x14ac:dyDescent="0.2">
      <c r="B337" s="40"/>
      <c r="C337" s="40"/>
      <c r="G337" s="40"/>
      <c r="I337" s="40"/>
      <c r="AB337" s="40"/>
      <c r="AC337" s="40"/>
      <c r="AD337" s="40"/>
    </row>
    <row r="338" spans="2:30" x14ac:dyDescent="0.2">
      <c r="B338" s="40"/>
      <c r="C338" s="40"/>
      <c r="G338" s="40"/>
      <c r="I338" s="40"/>
      <c r="AB338" s="40"/>
      <c r="AC338" s="40"/>
      <c r="AD338" s="40"/>
    </row>
    <row r="339" spans="2:30" x14ac:dyDescent="0.2">
      <c r="B339" s="40"/>
      <c r="G339" s="40"/>
      <c r="I339" s="40"/>
      <c r="AB339" s="40"/>
      <c r="AC339" s="40"/>
    </row>
    <row r="340" spans="2:30" x14ac:dyDescent="0.2">
      <c r="B340" s="40"/>
      <c r="G340" s="40"/>
      <c r="I340" s="40"/>
      <c r="AB340" s="40"/>
      <c r="AC340" s="40"/>
      <c r="AD340" s="40"/>
    </row>
    <row r="341" spans="2:30" x14ac:dyDescent="0.2">
      <c r="B341" s="40"/>
      <c r="G341" s="40"/>
      <c r="I341" s="40"/>
      <c r="AB341" s="40"/>
      <c r="AC341" s="40"/>
    </row>
    <row r="342" spans="2:30" x14ac:dyDescent="0.2">
      <c r="B342" s="40"/>
      <c r="C342" s="40"/>
      <c r="G342" s="40"/>
      <c r="I342" s="40"/>
      <c r="AB342" s="40"/>
      <c r="AC342" s="40"/>
      <c r="AD342" s="40"/>
    </row>
    <row r="343" spans="2:30" x14ac:dyDescent="0.2">
      <c r="B343" s="40"/>
      <c r="D343" s="40"/>
      <c r="G343" s="40"/>
      <c r="I343" s="40"/>
      <c r="AB343" s="40"/>
      <c r="AC343" s="40"/>
      <c r="AD343" s="40"/>
    </row>
    <row r="344" spans="2:30" x14ac:dyDescent="0.2">
      <c r="B344" s="40"/>
      <c r="D344" s="40"/>
      <c r="G344" s="40"/>
      <c r="I344" s="40"/>
      <c r="AB344" s="40"/>
      <c r="AC344" s="40"/>
      <c r="AD344" s="40"/>
    </row>
    <row r="345" spans="2:30" x14ac:dyDescent="0.2">
      <c r="B345" s="40"/>
      <c r="D345" s="40"/>
      <c r="G345" s="40"/>
      <c r="I345" s="40"/>
      <c r="AB345" s="40"/>
      <c r="AC345" s="40"/>
      <c r="AD345" s="40"/>
    </row>
    <row r="346" spans="2:30" x14ac:dyDescent="0.2">
      <c r="B346" s="40"/>
      <c r="G346" s="40"/>
      <c r="I346" s="40"/>
      <c r="AB346" s="40"/>
      <c r="AC346" s="40"/>
      <c r="AD346" s="40"/>
    </row>
    <row r="347" spans="2:30" x14ac:dyDescent="0.2">
      <c r="B347" s="40"/>
      <c r="D347" s="40"/>
      <c r="G347" s="40"/>
      <c r="I347" s="40"/>
      <c r="AB347" s="40"/>
      <c r="AC347" s="40"/>
    </row>
    <row r="348" spans="2:30" x14ac:dyDescent="0.2">
      <c r="B348" s="40"/>
      <c r="D348" s="40"/>
      <c r="G348" s="40"/>
      <c r="I348" s="40"/>
      <c r="AB348" s="40"/>
      <c r="AC348" s="40"/>
      <c r="AD348" s="40"/>
    </row>
    <row r="349" spans="2:30" x14ac:dyDescent="0.2">
      <c r="B349" s="40"/>
      <c r="D349" s="40"/>
      <c r="G349" s="40"/>
      <c r="I349" s="40"/>
      <c r="AB349" s="40"/>
      <c r="AC349" s="40"/>
      <c r="AD349" s="40"/>
    </row>
    <row r="350" spans="2:30" x14ac:dyDescent="0.2">
      <c r="B350" s="40"/>
      <c r="C350" s="40"/>
      <c r="D350" s="40"/>
      <c r="G350" s="40"/>
      <c r="I350" s="40"/>
      <c r="AB350" s="40"/>
      <c r="AC350" s="40"/>
      <c r="AD350" s="40"/>
    </row>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50"/>
  <sheetViews>
    <sheetView workbookViewId="0">
      <selection activeCell="B4" sqref="B4"/>
    </sheetView>
  </sheetViews>
  <sheetFormatPr defaultRowHeight="12.75" x14ac:dyDescent="0.2"/>
  <cols>
    <col min="1" max="1" width="6.7109375" style="39" customWidth="1"/>
    <col min="2" max="2" width="14.140625" customWidth="1"/>
    <col min="3" max="3" width="20.7109375" customWidth="1"/>
    <col min="4" max="4" width="11.28515625" hidden="1" customWidth="1"/>
    <col min="5" max="5" width="5.85546875" style="39" customWidth="1"/>
    <col min="6" max="6" width="17.7109375" style="39" customWidth="1"/>
    <col min="7" max="7" width="13.28515625" customWidth="1"/>
    <col min="8" max="8" width="0.140625" customWidth="1"/>
    <col min="9" max="9" width="11.85546875" customWidth="1"/>
    <col min="10" max="10" width="7" style="39" customWidth="1"/>
    <col min="11" max="12" width="5.7109375" style="39" customWidth="1"/>
    <col min="13" max="13" width="9.5703125" style="39" customWidth="1"/>
    <col min="14" max="14" width="4.5703125" style="39" customWidth="1"/>
    <col min="15" max="15" width="10" style="39" customWidth="1"/>
    <col min="16" max="16" width="10.7109375" style="39" customWidth="1"/>
    <col min="17" max="17" width="10.140625" style="39" customWidth="1"/>
    <col min="18" max="18" width="8.85546875" style="39" customWidth="1"/>
    <col min="19" max="19" width="7.140625" style="39" customWidth="1"/>
    <col min="20" max="22" width="10" style="39" customWidth="1"/>
    <col min="23" max="23" width="10" customWidth="1"/>
    <col min="24" max="24" width="0" hidden="1" customWidth="1"/>
    <col min="25" max="25" width="8.7109375" style="39" customWidth="1"/>
    <col min="26" max="26" width="6.42578125" style="39" customWidth="1"/>
    <col min="27" max="27" width="5.7109375" style="39" customWidth="1"/>
    <col min="28" max="28" width="32.28515625" customWidth="1"/>
    <col min="29" max="29" width="25.140625" customWidth="1"/>
    <col min="30" max="30" width="25.7109375" customWidth="1"/>
    <col min="31" max="31" width="24.85546875" customWidth="1"/>
    <col min="32" max="32" width="20.7109375" style="39" customWidth="1"/>
    <col min="33" max="36" width="10.7109375" style="39" customWidth="1"/>
    <col min="37" max="37" width="8.7109375" style="39" customWidth="1"/>
    <col min="38" max="38" width="16.7109375" style="39" customWidth="1"/>
    <col min="39" max="39" width="16.85546875" style="39" customWidth="1"/>
  </cols>
  <sheetData>
    <row r="1" spans="1:39" s="4" customFormat="1" x14ac:dyDescent="0.2">
      <c r="A1" s="1" t="s">
        <v>494</v>
      </c>
      <c r="B1" s="2" t="s">
        <v>442</v>
      </c>
      <c r="C1" s="2" t="s">
        <v>443</v>
      </c>
      <c r="E1" s="1" t="s">
        <v>444</v>
      </c>
      <c r="F1" s="1" t="s">
        <v>445</v>
      </c>
      <c r="G1" s="2" t="s">
        <v>446</v>
      </c>
      <c r="I1" s="2" t="s">
        <v>447</v>
      </c>
      <c r="J1" s="1" t="s">
        <v>448</v>
      </c>
      <c r="K1" s="1" t="s">
        <v>449</v>
      </c>
      <c r="L1" s="1" t="s">
        <v>449</v>
      </c>
      <c r="M1" s="1" t="s">
        <v>450</v>
      </c>
      <c r="N1" s="1" t="s">
        <v>451</v>
      </c>
      <c r="O1" s="1" t="s">
        <v>452</v>
      </c>
      <c r="P1" s="1" t="s">
        <v>453</v>
      </c>
      <c r="Q1" s="1" t="s">
        <v>454</v>
      </c>
      <c r="R1" s="1" t="s">
        <v>1777</v>
      </c>
      <c r="S1" s="1" t="s">
        <v>456</v>
      </c>
      <c r="T1" s="1" t="s">
        <v>457</v>
      </c>
      <c r="U1" s="1" t="s">
        <v>457</v>
      </c>
      <c r="V1" s="1" t="s">
        <v>457</v>
      </c>
      <c r="W1" s="2" t="s">
        <v>457</v>
      </c>
      <c r="Y1" s="1" t="s">
        <v>458</v>
      </c>
      <c r="Z1" s="1" t="s">
        <v>1778</v>
      </c>
      <c r="AA1" s="1" t="s">
        <v>460</v>
      </c>
      <c r="AB1" s="2" t="s">
        <v>461</v>
      </c>
      <c r="AC1" s="2" t="s">
        <v>462</v>
      </c>
      <c r="AD1" s="2" t="s">
        <v>463</v>
      </c>
      <c r="AE1" s="2" t="s">
        <v>464</v>
      </c>
      <c r="AF1" s="1" t="s">
        <v>465</v>
      </c>
      <c r="AG1" s="1" t="s">
        <v>466</v>
      </c>
      <c r="AH1" s="1" t="s">
        <v>467</v>
      </c>
      <c r="AI1" s="1" t="s">
        <v>468</v>
      </c>
      <c r="AJ1" s="1" t="s">
        <v>469</v>
      </c>
      <c r="AK1" s="1" t="s">
        <v>470</v>
      </c>
      <c r="AL1" s="45" t="s">
        <v>406</v>
      </c>
      <c r="AM1" s="45" t="s">
        <v>407</v>
      </c>
    </row>
    <row r="2" spans="1:39" s="44" customFormat="1" x14ac:dyDescent="0.2">
      <c r="A2" s="44" t="s">
        <v>408</v>
      </c>
      <c r="E2" s="45"/>
      <c r="F2" s="45" t="s">
        <v>479</v>
      </c>
      <c r="J2" s="45"/>
      <c r="K2" s="45" t="s">
        <v>460</v>
      </c>
      <c r="L2" s="45" t="s">
        <v>460</v>
      </c>
      <c r="M2" s="45" t="s">
        <v>480</v>
      </c>
      <c r="N2" s="45"/>
      <c r="O2" s="45"/>
      <c r="P2" s="45"/>
      <c r="Q2" s="45"/>
      <c r="R2" s="45" t="s">
        <v>471</v>
      </c>
      <c r="S2" s="45" t="s">
        <v>472</v>
      </c>
      <c r="T2" s="45"/>
      <c r="U2" s="45"/>
      <c r="V2" s="45"/>
      <c r="Y2" s="45" t="s">
        <v>473</v>
      </c>
      <c r="Z2" s="45" t="s">
        <v>1781</v>
      </c>
      <c r="AA2" s="45"/>
      <c r="AF2" s="45" t="s">
        <v>474</v>
      </c>
      <c r="AG2" s="45"/>
      <c r="AH2" s="1" t="s">
        <v>475</v>
      </c>
      <c r="AI2" s="45" t="s">
        <v>472</v>
      </c>
      <c r="AJ2" s="45" t="s">
        <v>476</v>
      </c>
      <c r="AK2" s="45" t="s">
        <v>477</v>
      </c>
      <c r="AL2" s="45" t="s">
        <v>409</v>
      </c>
      <c r="AM2" s="45" t="s">
        <v>409</v>
      </c>
    </row>
    <row r="3" spans="1:39" s="6" customFormat="1" ht="18.75" x14ac:dyDescent="0.2">
      <c r="E3" s="5"/>
      <c r="F3" s="5"/>
      <c r="J3" s="5"/>
      <c r="K3" s="5"/>
      <c r="L3" s="5"/>
      <c r="M3" s="5"/>
      <c r="N3" s="5"/>
      <c r="O3" s="5" t="s">
        <v>727</v>
      </c>
      <c r="P3" s="5" t="s">
        <v>727</v>
      </c>
      <c r="Q3" s="5" t="s">
        <v>481</v>
      </c>
      <c r="R3" s="5" t="s">
        <v>481</v>
      </c>
      <c r="S3" s="5" t="s">
        <v>482</v>
      </c>
      <c r="T3" s="5"/>
      <c r="U3" s="5"/>
      <c r="V3" s="5"/>
      <c r="Y3" s="5" t="s">
        <v>483</v>
      </c>
      <c r="Z3" s="5" t="s">
        <v>484</v>
      </c>
      <c r="AA3" s="5"/>
      <c r="AF3" s="5"/>
      <c r="AG3" s="5" t="s">
        <v>485</v>
      </c>
      <c r="AH3" s="5" t="s">
        <v>486</v>
      </c>
      <c r="AI3" s="5" t="s">
        <v>483</v>
      </c>
      <c r="AJ3" s="5" t="s">
        <v>487</v>
      </c>
      <c r="AK3" s="5" t="s">
        <v>488</v>
      </c>
      <c r="AL3" s="167" t="s">
        <v>410</v>
      </c>
      <c r="AM3" s="167" t="s">
        <v>410</v>
      </c>
    </row>
    <row r="4" spans="1:39" s="9" customFormat="1" ht="24" x14ac:dyDescent="0.2">
      <c r="A4" s="7">
        <v>1</v>
      </c>
      <c r="B4" s="8" t="s">
        <v>411</v>
      </c>
      <c r="E4" s="7">
        <v>1942</v>
      </c>
      <c r="F4" s="7"/>
      <c r="G4" s="8" t="s">
        <v>412</v>
      </c>
      <c r="I4" s="8" t="s">
        <v>2058</v>
      </c>
      <c r="J4" s="7" t="s">
        <v>413</v>
      </c>
      <c r="K4" s="7" t="s">
        <v>764</v>
      </c>
      <c r="L4" s="7"/>
      <c r="M4" s="7"/>
      <c r="N4" s="7" t="s">
        <v>578</v>
      </c>
      <c r="O4" s="7">
        <v>24</v>
      </c>
      <c r="P4" s="7">
        <v>124</v>
      </c>
      <c r="Q4" s="7">
        <v>5</v>
      </c>
      <c r="R4" s="7">
        <v>15910</v>
      </c>
      <c r="S4" s="7">
        <v>5455</v>
      </c>
      <c r="T4" s="7" t="s">
        <v>578</v>
      </c>
      <c r="U4" s="7"/>
      <c r="V4" s="7"/>
      <c r="Y4" s="7">
        <v>81.599999999999994</v>
      </c>
      <c r="Z4" s="7">
        <v>400</v>
      </c>
      <c r="AA4" s="7" t="s">
        <v>496</v>
      </c>
      <c r="AB4" s="8" t="s">
        <v>414</v>
      </c>
      <c r="AC4" s="8" t="s">
        <v>415</v>
      </c>
      <c r="AD4" s="8" t="s">
        <v>416</v>
      </c>
      <c r="AE4" s="12" t="s">
        <v>417</v>
      </c>
      <c r="AF4" s="7"/>
      <c r="AG4" s="7"/>
      <c r="AH4" s="7"/>
      <c r="AI4" s="7"/>
      <c r="AJ4" s="7"/>
      <c r="AK4" s="7"/>
      <c r="AL4" s="7" t="s">
        <v>418</v>
      </c>
      <c r="AM4" s="7" t="s">
        <v>419</v>
      </c>
    </row>
    <row r="5" spans="1:39" s="9" customFormat="1" ht="21" customHeight="1" x14ac:dyDescent="0.2">
      <c r="A5" s="7">
        <f>A4+1</f>
        <v>2</v>
      </c>
      <c r="B5" s="8" t="s">
        <v>420</v>
      </c>
      <c r="E5" s="7">
        <v>1972</v>
      </c>
      <c r="F5" s="7"/>
      <c r="G5" s="8" t="s">
        <v>421</v>
      </c>
      <c r="I5" s="8" t="s">
        <v>2058</v>
      </c>
      <c r="J5" s="7" t="s">
        <v>413</v>
      </c>
      <c r="K5" s="7" t="s">
        <v>509</v>
      </c>
      <c r="L5" s="7" t="s">
        <v>558</v>
      </c>
      <c r="M5" s="7" t="s">
        <v>1479</v>
      </c>
      <c r="N5" s="7" t="s">
        <v>511</v>
      </c>
      <c r="O5" s="7">
        <v>27</v>
      </c>
      <c r="P5" s="7">
        <v>560</v>
      </c>
      <c r="Q5" s="7">
        <v>285</v>
      </c>
      <c r="R5" s="7">
        <v>265000</v>
      </c>
      <c r="S5" s="7">
        <v>40000</v>
      </c>
      <c r="T5" s="7" t="s">
        <v>495</v>
      </c>
      <c r="U5" s="7"/>
      <c r="V5" s="7"/>
      <c r="Y5" s="7">
        <v>205</v>
      </c>
      <c r="Z5" s="7">
        <v>2080</v>
      </c>
      <c r="AA5" s="7" t="s">
        <v>496</v>
      </c>
      <c r="AB5" s="8" t="s">
        <v>414</v>
      </c>
      <c r="AC5" s="8" t="s">
        <v>365</v>
      </c>
      <c r="AD5" s="8" t="s">
        <v>422</v>
      </c>
      <c r="AE5" s="9" t="s">
        <v>423</v>
      </c>
      <c r="AF5" s="7"/>
      <c r="AG5" s="7"/>
      <c r="AH5" s="7"/>
      <c r="AI5" s="7"/>
      <c r="AJ5" s="7"/>
      <c r="AK5" s="7" t="s">
        <v>1334</v>
      </c>
      <c r="AL5" s="7" t="s">
        <v>424</v>
      </c>
      <c r="AM5" s="7" t="s">
        <v>425</v>
      </c>
    </row>
    <row r="6" spans="1:39" s="9" customFormat="1" ht="48" customHeight="1" x14ac:dyDescent="0.2">
      <c r="A6" s="7">
        <f>A5+1</f>
        <v>3</v>
      </c>
      <c r="B6" s="8" t="s">
        <v>426</v>
      </c>
      <c r="E6" s="7">
        <v>1980</v>
      </c>
      <c r="G6" s="8" t="s">
        <v>428</v>
      </c>
      <c r="I6" s="8" t="s">
        <v>429</v>
      </c>
      <c r="J6" s="7" t="s">
        <v>413</v>
      </c>
      <c r="K6" s="7" t="s">
        <v>509</v>
      </c>
      <c r="L6" s="7" t="s">
        <v>558</v>
      </c>
      <c r="M6" s="7" t="s">
        <v>770</v>
      </c>
      <c r="N6" s="7" t="s">
        <v>578</v>
      </c>
      <c r="O6" s="7">
        <v>15</v>
      </c>
      <c r="P6" s="7">
        <v>160</v>
      </c>
      <c r="Q6" s="7">
        <v>28</v>
      </c>
      <c r="R6" s="7">
        <v>450</v>
      </c>
      <c r="S6" s="7">
        <v>270</v>
      </c>
      <c r="T6" s="7" t="s">
        <v>578</v>
      </c>
      <c r="U6" s="7"/>
      <c r="V6" s="7"/>
      <c r="Y6" s="7">
        <v>9</v>
      </c>
      <c r="Z6" s="7">
        <v>220</v>
      </c>
      <c r="AA6" s="7" t="s">
        <v>496</v>
      </c>
      <c r="AB6" s="10" t="s">
        <v>430</v>
      </c>
      <c r="AC6" s="8" t="s">
        <v>25</v>
      </c>
      <c r="AD6" s="8" t="s">
        <v>422</v>
      </c>
      <c r="AE6" s="168" t="s">
        <v>427</v>
      </c>
      <c r="AF6" s="7"/>
      <c r="AG6" s="7"/>
      <c r="AH6" s="7"/>
      <c r="AI6" s="7"/>
      <c r="AJ6" s="7"/>
      <c r="AK6" s="7"/>
      <c r="AL6" s="7" t="s">
        <v>431</v>
      </c>
      <c r="AM6" s="7" t="s">
        <v>432</v>
      </c>
    </row>
    <row r="7" spans="1:39" s="169" customFormat="1" ht="24.75" x14ac:dyDescent="0.25">
      <c r="A7" s="7">
        <v>4</v>
      </c>
      <c r="B7" s="8" t="s">
        <v>433</v>
      </c>
      <c r="C7" s="163"/>
      <c r="D7" s="163"/>
      <c r="E7" s="7">
        <v>1987</v>
      </c>
      <c r="F7" s="10"/>
      <c r="G7" s="10" t="s">
        <v>435</v>
      </c>
      <c r="H7" s="163"/>
      <c r="I7" s="8" t="s">
        <v>436</v>
      </c>
      <c r="J7" s="7" t="s">
        <v>413</v>
      </c>
      <c r="K7" s="7" t="s">
        <v>509</v>
      </c>
      <c r="L7" s="7" t="s">
        <v>558</v>
      </c>
      <c r="M7" s="7" t="s">
        <v>1479</v>
      </c>
      <c r="N7" s="7" t="s">
        <v>511</v>
      </c>
      <c r="O7" s="7">
        <v>16.5</v>
      </c>
      <c r="P7" s="7">
        <v>60</v>
      </c>
      <c r="Q7" s="7"/>
      <c r="R7" s="7">
        <v>500</v>
      </c>
      <c r="S7" s="7"/>
      <c r="T7" s="7" t="s">
        <v>495</v>
      </c>
      <c r="U7" s="7"/>
      <c r="V7" s="7"/>
      <c r="W7" s="8"/>
      <c r="X7" s="8"/>
      <c r="Y7" s="7">
        <v>0.68</v>
      </c>
      <c r="Z7" s="7">
        <v>15</v>
      </c>
      <c r="AA7" s="7" t="s">
        <v>496</v>
      </c>
      <c r="AB7" s="8" t="s">
        <v>437</v>
      </c>
      <c r="AC7" s="8" t="s">
        <v>438</v>
      </c>
      <c r="AD7" s="8"/>
      <c r="AE7" s="10" t="s">
        <v>434</v>
      </c>
      <c r="AF7" s="7"/>
      <c r="AG7" s="7"/>
      <c r="AH7" s="7"/>
      <c r="AI7" s="7"/>
      <c r="AJ7" s="7"/>
      <c r="AK7" s="7"/>
      <c r="AL7" s="7" t="s">
        <v>439</v>
      </c>
      <c r="AM7" s="7" t="s">
        <v>440</v>
      </c>
    </row>
    <row r="8" spans="1:39" x14ac:dyDescent="0.2">
      <c r="B8" s="40"/>
      <c r="G8" s="40"/>
      <c r="I8" s="40"/>
      <c r="AB8" s="40"/>
      <c r="AC8" s="40"/>
      <c r="AD8" s="165"/>
      <c r="AE8" s="40"/>
    </row>
    <row r="9" spans="1:39" x14ac:dyDescent="0.2">
      <c r="B9" s="40"/>
      <c r="G9" s="40"/>
      <c r="I9" s="40"/>
      <c r="AB9" s="40"/>
      <c r="AC9" s="40"/>
      <c r="AD9" s="40"/>
    </row>
    <row r="10" spans="1:39" x14ac:dyDescent="0.2">
      <c r="B10" s="40"/>
      <c r="G10" s="40"/>
      <c r="I10" s="40"/>
      <c r="AB10" s="40"/>
      <c r="AC10" s="40"/>
      <c r="AD10" s="40"/>
      <c r="AE10" s="40"/>
    </row>
    <row r="11" spans="1:39" x14ac:dyDescent="0.2">
      <c r="B11" s="40"/>
      <c r="G11" s="40"/>
      <c r="I11" s="40"/>
      <c r="AB11" s="40"/>
      <c r="AC11" s="40"/>
      <c r="AD11" s="40"/>
    </row>
    <row r="12" spans="1:39" x14ac:dyDescent="0.2">
      <c r="B12" s="40"/>
      <c r="G12" s="40"/>
      <c r="I12" s="40"/>
      <c r="AB12" s="40"/>
      <c r="AC12" s="40"/>
      <c r="AD12" s="40"/>
    </row>
    <row r="13" spans="1:39" x14ac:dyDescent="0.2">
      <c r="B13" s="40"/>
      <c r="G13" s="40"/>
      <c r="I13" s="40"/>
      <c r="AB13" s="40"/>
      <c r="AC13" s="40"/>
      <c r="AD13" s="40"/>
      <c r="AE13" s="40"/>
    </row>
    <row r="14" spans="1:39" x14ac:dyDescent="0.2">
      <c r="B14" s="40"/>
      <c r="G14" s="40"/>
      <c r="I14" s="40"/>
      <c r="AB14" s="40"/>
      <c r="AC14" s="40"/>
      <c r="AD14" s="40"/>
    </row>
    <row r="15" spans="1:39" x14ac:dyDescent="0.2">
      <c r="B15" s="40"/>
      <c r="G15" s="40"/>
      <c r="I15" s="40"/>
      <c r="AB15" s="40"/>
      <c r="AC15" s="165"/>
      <c r="AD15" s="165"/>
      <c r="AE15" s="40"/>
    </row>
    <row r="16" spans="1:39" x14ac:dyDescent="0.2">
      <c r="B16" s="40"/>
      <c r="G16" s="40"/>
      <c r="I16" s="40"/>
      <c r="AB16" s="40"/>
      <c r="AC16" s="40"/>
      <c r="AD16" s="40"/>
      <c r="AE16" s="40"/>
    </row>
    <row r="17" spans="2:31" x14ac:dyDescent="0.2">
      <c r="B17" s="40"/>
      <c r="F17" s="40"/>
      <c r="G17" s="40"/>
      <c r="I17" s="40"/>
      <c r="AB17" s="40"/>
      <c r="AC17" s="40"/>
      <c r="AD17" s="40"/>
    </row>
    <row r="18" spans="2:31" x14ac:dyDescent="0.2">
      <c r="B18" s="40"/>
      <c r="G18" s="40"/>
      <c r="I18" s="40"/>
      <c r="W18" s="40"/>
      <c r="X18" s="40"/>
      <c r="AB18" s="40"/>
      <c r="AC18" s="40"/>
      <c r="AD18" s="40"/>
      <c r="AE18" s="165"/>
    </row>
    <row r="19" spans="2:31" x14ac:dyDescent="0.2">
      <c r="B19" s="40"/>
      <c r="C19" s="40"/>
      <c r="G19" s="40"/>
      <c r="I19" s="40"/>
      <c r="AB19" s="40"/>
      <c r="AC19" s="40"/>
      <c r="AD19" s="40"/>
      <c r="AE19" s="40"/>
    </row>
    <row r="20" spans="2:31" x14ac:dyDescent="0.2">
      <c r="B20" s="40"/>
      <c r="C20" s="40"/>
      <c r="G20" s="40"/>
      <c r="I20" s="40"/>
      <c r="AB20" s="40"/>
      <c r="AC20" s="40"/>
      <c r="AD20" s="40"/>
    </row>
    <row r="21" spans="2:31" x14ac:dyDescent="0.2">
      <c r="B21" s="40"/>
      <c r="G21" s="40"/>
      <c r="I21" s="40"/>
      <c r="W21" s="40"/>
      <c r="X21" s="40"/>
      <c r="AB21" s="40"/>
      <c r="AC21" s="40"/>
      <c r="AD21" s="40"/>
      <c r="AE21" s="40"/>
    </row>
    <row r="22" spans="2:31" x14ac:dyDescent="0.2">
      <c r="B22" s="40"/>
      <c r="G22" s="40"/>
      <c r="I22" s="40"/>
      <c r="AB22" s="40"/>
      <c r="AC22" s="40"/>
      <c r="AD22" s="40"/>
    </row>
    <row r="23" spans="2:31" x14ac:dyDescent="0.2">
      <c r="B23" s="40"/>
      <c r="G23" s="40"/>
      <c r="I23" s="40"/>
      <c r="AB23" s="40"/>
      <c r="AC23" s="40"/>
      <c r="AD23" s="40"/>
      <c r="AE23" s="40"/>
    </row>
    <row r="24" spans="2:31" x14ac:dyDescent="0.2">
      <c r="B24" s="40"/>
      <c r="G24" s="40"/>
      <c r="I24" s="40"/>
      <c r="AB24" s="40"/>
      <c r="AC24" s="40"/>
      <c r="AD24" s="40"/>
    </row>
    <row r="25" spans="2:31" x14ac:dyDescent="0.2">
      <c r="B25" s="40"/>
      <c r="C25" s="40"/>
      <c r="G25" s="40"/>
      <c r="I25" s="40"/>
      <c r="AB25" s="40"/>
      <c r="AC25" s="40"/>
      <c r="AD25" s="40"/>
    </row>
    <row r="26" spans="2:31" x14ac:dyDescent="0.2">
      <c r="B26" s="40"/>
      <c r="G26" s="40"/>
      <c r="I26" s="40"/>
      <c r="AB26" s="40"/>
      <c r="AC26" s="40"/>
      <c r="AD26" s="40"/>
      <c r="AE26" s="40"/>
    </row>
    <row r="27" spans="2:31" x14ac:dyDescent="0.2">
      <c r="B27" s="40"/>
      <c r="G27" s="40"/>
      <c r="I27" s="40"/>
      <c r="AB27" s="40"/>
      <c r="AC27" s="40"/>
      <c r="AD27" s="40"/>
      <c r="AE27" s="165"/>
    </row>
    <row r="28" spans="2:31" x14ac:dyDescent="0.2">
      <c r="B28" s="40"/>
      <c r="G28" s="40"/>
      <c r="H28" s="40"/>
      <c r="I28" s="40"/>
      <c r="AB28" s="40"/>
      <c r="AC28" s="40"/>
      <c r="AD28" s="40"/>
    </row>
    <row r="29" spans="2:31" x14ac:dyDescent="0.2">
      <c r="B29" s="40"/>
      <c r="G29" s="40"/>
      <c r="I29" s="40"/>
      <c r="AB29" s="40"/>
      <c r="AE29" s="40"/>
    </row>
    <row r="30" spans="2:31" x14ac:dyDescent="0.2">
      <c r="B30" s="40"/>
      <c r="C30" s="40"/>
      <c r="G30" s="40"/>
      <c r="I30" s="40"/>
      <c r="AB30" s="40"/>
      <c r="AC30" s="40"/>
      <c r="AD30" s="40"/>
      <c r="AE30" s="40"/>
    </row>
    <row r="31" spans="2:31" x14ac:dyDescent="0.2">
      <c r="B31" s="40"/>
      <c r="G31" s="40"/>
      <c r="I31" s="40"/>
      <c r="AB31" s="40"/>
      <c r="AC31" s="40"/>
      <c r="AD31" s="40"/>
    </row>
    <row r="32" spans="2:31" x14ac:dyDescent="0.2">
      <c r="B32" s="40"/>
      <c r="G32" s="40"/>
      <c r="I32" s="40"/>
      <c r="AB32" s="40"/>
      <c r="AC32" s="40"/>
      <c r="AD32" s="40"/>
      <c r="AE32" s="165"/>
    </row>
    <row r="33" spans="2:31" x14ac:dyDescent="0.2">
      <c r="B33" s="40"/>
      <c r="G33" s="40"/>
      <c r="I33" s="40"/>
      <c r="AB33" s="40"/>
      <c r="AC33" s="40"/>
      <c r="AD33" s="40"/>
    </row>
    <row r="34" spans="2:31" x14ac:dyDescent="0.2">
      <c r="B34" s="40"/>
      <c r="G34" s="40"/>
      <c r="I34" s="40"/>
      <c r="W34" s="40"/>
      <c r="AB34" s="40"/>
      <c r="AC34" s="40"/>
      <c r="AD34" s="40"/>
      <c r="AE34" s="40"/>
    </row>
    <row r="35" spans="2:31" x14ac:dyDescent="0.2">
      <c r="B35" s="40"/>
      <c r="G35" s="40"/>
      <c r="I35" s="40"/>
      <c r="AB35" s="40"/>
      <c r="AC35" s="40"/>
      <c r="AD35" s="40"/>
    </row>
    <row r="36" spans="2:31" x14ac:dyDescent="0.2">
      <c r="B36" s="40"/>
      <c r="G36" s="40"/>
      <c r="I36" s="40"/>
      <c r="AB36" s="40"/>
      <c r="AC36" s="40"/>
      <c r="AD36" s="40"/>
      <c r="AE36" s="165"/>
    </row>
    <row r="37" spans="2:31" x14ac:dyDescent="0.2">
      <c r="B37" s="40"/>
      <c r="G37" s="40"/>
      <c r="I37" s="40"/>
      <c r="AB37" s="40"/>
      <c r="AC37" s="40"/>
      <c r="AD37" s="165"/>
      <c r="AE37" s="40"/>
    </row>
    <row r="38" spans="2:31" x14ac:dyDescent="0.2">
      <c r="B38" s="40"/>
      <c r="G38" s="40"/>
      <c r="I38" s="40"/>
      <c r="AB38" s="40"/>
      <c r="AC38" s="40"/>
      <c r="AD38" s="40"/>
      <c r="AE38" s="40"/>
    </row>
    <row r="39" spans="2:31" x14ac:dyDescent="0.2">
      <c r="B39" s="40"/>
      <c r="G39" s="40"/>
      <c r="I39" s="40"/>
      <c r="AB39" s="40"/>
      <c r="AC39" s="40"/>
      <c r="AD39" s="40"/>
      <c r="AE39" s="40"/>
    </row>
    <row r="40" spans="2:31" x14ac:dyDescent="0.2">
      <c r="B40" s="40"/>
      <c r="G40" s="40"/>
      <c r="I40" s="40"/>
      <c r="AB40" s="40"/>
      <c r="AC40" s="40"/>
      <c r="AD40" s="40"/>
    </row>
    <row r="41" spans="2:31" x14ac:dyDescent="0.2">
      <c r="B41" s="40"/>
      <c r="C41" s="40"/>
      <c r="G41" s="40"/>
      <c r="I41" s="40"/>
      <c r="AB41" s="40"/>
      <c r="AC41" s="40"/>
      <c r="AD41" s="40"/>
      <c r="AE41" s="165"/>
    </row>
    <row r="42" spans="2:31" x14ac:dyDescent="0.2">
      <c r="B42" s="40"/>
      <c r="G42" s="40"/>
      <c r="H42" s="40"/>
      <c r="I42" s="40"/>
      <c r="AB42" s="40"/>
      <c r="AC42" s="40"/>
      <c r="AD42" s="40"/>
      <c r="AE42" s="40"/>
    </row>
    <row r="43" spans="2:31" x14ac:dyDescent="0.2">
      <c r="B43" s="40"/>
      <c r="G43" s="40"/>
      <c r="I43" s="40"/>
      <c r="AB43" s="40"/>
      <c r="AC43" s="40"/>
      <c r="AD43" s="40"/>
      <c r="AE43" s="40"/>
    </row>
    <row r="44" spans="2:31" x14ac:dyDescent="0.2">
      <c r="B44" s="40"/>
      <c r="G44" s="40"/>
      <c r="I44" s="40"/>
      <c r="AB44" s="40"/>
      <c r="AC44" s="40"/>
      <c r="AD44" s="40"/>
    </row>
    <row r="45" spans="2:31" x14ac:dyDescent="0.2">
      <c r="B45" s="40"/>
      <c r="C45" s="40"/>
      <c r="G45" s="40"/>
      <c r="I45" s="40"/>
      <c r="AB45" s="40"/>
      <c r="AC45" s="40"/>
      <c r="AD45" s="40"/>
    </row>
    <row r="46" spans="2:31" x14ac:dyDescent="0.2">
      <c r="B46" s="40"/>
      <c r="G46" s="40"/>
      <c r="I46" s="40"/>
      <c r="AB46" s="40"/>
      <c r="AC46" s="40"/>
      <c r="AD46" s="40"/>
      <c r="AE46" s="40"/>
    </row>
    <row r="47" spans="2:31" x14ac:dyDescent="0.2">
      <c r="B47" s="40"/>
      <c r="C47" s="40"/>
      <c r="G47" s="40"/>
      <c r="I47" s="40"/>
      <c r="AB47" s="40"/>
      <c r="AC47" s="40"/>
      <c r="AD47" s="40"/>
      <c r="AE47" s="40"/>
    </row>
    <row r="48" spans="2:31" x14ac:dyDescent="0.2">
      <c r="B48" s="40"/>
      <c r="G48" s="40"/>
      <c r="I48" s="40"/>
      <c r="AB48" s="40"/>
      <c r="AC48" s="40"/>
      <c r="AD48" s="40"/>
      <c r="AE48" s="40"/>
    </row>
    <row r="49" spans="2:31" x14ac:dyDescent="0.2">
      <c r="B49" s="40"/>
      <c r="G49" s="40"/>
      <c r="I49" s="40"/>
      <c r="AB49" s="40"/>
      <c r="AC49" s="40"/>
      <c r="AD49" s="40"/>
    </row>
    <row r="50" spans="2:31" x14ac:dyDescent="0.2">
      <c r="B50" s="40"/>
      <c r="G50" s="40"/>
      <c r="I50" s="40"/>
      <c r="AB50" s="40"/>
      <c r="AC50" s="40"/>
      <c r="AD50" s="40"/>
    </row>
    <row r="51" spans="2:31" x14ac:dyDescent="0.2">
      <c r="B51" s="40"/>
      <c r="G51" s="40"/>
      <c r="I51" s="40"/>
      <c r="AB51" s="40"/>
      <c r="AC51" s="40"/>
      <c r="AD51" s="40"/>
      <c r="AE51" s="165"/>
    </row>
    <row r="52" spans="2:31" x14ac:dyDescent="0.2">
      <c r="B52" s="40"/>
      <c r="G52" s="40"/>
      <c r="I52" s="40"/>
      <c r="AB52" s="40"/>
      <c r="AC52" s="40"/>
      <c r="AD52" s="40"/>
    </row>
    <row r="53" spans="2:31" x14ac:dyDescent="0.2">
      <c r="B53" s="40"/>
      <c r="C53" s="40"/>
      <c r="G53" s="40"/>
      <c r="I53" s="40"/>
      <c r="AB53" s="40"/>
      <c r="AC53" s="40"/>
      <c r="AD53" s="40"/>
      <c r="AE53" s="40"/>
    </row>
    <row r="54" spans="2:31" x14ac:dyDescent="0.2">
      <c r="B54" s="40"/>
      <c r="C54" s="40"/>
      <c r="G54" s="40"/>
      <c r="I54" s="40"/>
      <c r="AB54" s="40"/>
      <c r="AC54" s="40"/>
      <c r="AD54" s="40"/>
    </row>
    <row r="55" spans="2:31" x14ac:dyDescent="0.2">
      <c r="B55" s="40"/>
      <c r="G55" s="40"/>
      <c r="I55" s="40"/>
      <c r="AB55" s="40"/>
      <c r="AC55" s="40"/>
      <c r="AD55" s="40"/>
    </row>
    <row r="56" spans="2:31" x14ac:dyDescent="0.2">
      <c r="B56" s="40"/>
      <c r="C56" s="40"/>
      <c r="G56" s="40"/>
      <c r="I56" s="40"/>
      <c r="AB56" s="40"/>
      <c r="AC56" s="165"/>
      <c r="AD56" s="165"/>
      <c r="AE56" s="40"/>
    </row>
    <row r="57" spans="2:31" x14ac:dyDescent="0.2">
      <c r="B57" s="40"/>
      <c r="G57" s="40"/>
      <c r="I57" s="40"/>
      <c r="AB57" s="40"/>
      <c r="AC57" s="40"/>
      <c r="AD57" s="40"/>
    </row>
    <row r="58" spans="2:31" x14ac:dyDescent="0.2">
      <c r="B58" s="40"/>
      <c r="G58" s="40"/>
      <c r="I58" s="40"/>
      <c r="AB58" s="40"/>
      <c r="AC58" s="40"/>
      <c r="AD58" s="40"/>
    </row>
    <row r="59" spans="2:31" x14ac:dyDescent="0.2">
      <c r="B59" s="40"/>
      <c r="G59" s="40"/>
      <c r="I59" s="40"/>
      <c r="AB59" s="40"/>
      <c r="AC59" s="40"/>
      <c r="AD59" s="40"/>
    </row>
    <row r="60" spans="2:31" x14ac:dyDescent="0.2">
      <c r="B60" s="40"/>
      <c r="G60" s="40"/>
      <c r="I60" s="40"/>
      <c r="AB60" s="40"/>
      <c r="AC60" s="40"/>
      <c r="AD60" s="40"/>
    </row>
    <row r="61" spans="2:31" x14ac:dyDescent="0.2">
      <c r="B61" s="40"/>
      <c r="C61" s="40"/>
      <c r="G61" s="40"/>
      <c r="I61" s="40"/>
      <c r="AB61" s="40"/>
      <c r="AC61" s="40"/>
      <c r="AD61" s="40"/>
    </row>
    <row r="62" spans="2:31" x14ac:dyDescent="0.2">
      <c r="B62" s="40"/>
      <c r="G62" s="40"/>
      <c r="I62" s="40"/>
      <c r="AB62" s="40"/>
      <c r="AC62" s="40"/>
      <c r="AD62" s="40"/>
    </row>
    <row r="63" spans="2:31" x14ac:dyDescent="0.2">
      <c r="B63" s="40"/>
      <c r="G63" s="40"/>
      <c r="H63" s="40"/>
      <c r="I63" s="40"/>
      <c r="AB63" s="40"/>
      <c r="AC63" s="40"/>
      <c r="AD63" s="40"/>
      <c r="AE63" s="40"/>
    </row>
    <row r="64" spans="2:31" x14ac:dyDescent="0.2">
      <c r="B64" s="40"/>
      <c r="G64" s="40"/>
      <c r="I64" s="40"/>
      <c r="AB64" s="40"/>
      <c r="AC64" s="40"/>
      <c r="AD64" s="165"/>
      <c r="AE64" s="40"/>
    </row>
    <row r="65" spans="2:31" x14ac:dyDescent="0.2">
      <c r="B65" s="40"/>
      <c r="G65" s="40"/>
      <c r="I65" s="40"/>
      <c r="AB65" s="40"/>
      <c r="AC65" s="40"/>
      <c r="AD65" s="165"/>
      <c r="AE65" s="40"/>
    </row>
    <row r="66" spans="2:31" x14ac:dyDescent="0.2">
      <c r="B66" s="40"/>
      <c r="G66" s="40"/>
      <c r="I66" s="40"/>
      <c r="AB66" s="40"/>
      <c r="AC66" s="40"/>
      <c r="AD66" s="40"/>
    </row>
    <row r="67" spans="2:31" x14ac:dyDescent="0.2">
      <c r="B67" s="40"/>
      <c r="G67" s="40"/>
      <c r="I67" s="40"/>
      <c r="AB67" s="40"/>
      <c r="AC67" s="40"/>
      <c r="AD67" s="40"/>
      <c r="AE67" s="40"/>
    </row>
    <row r="68" spans="2:31" x14ac:dyDescent="0.2">
      <c r="B68" s="40"/>
      <c r="G68" s="40"/>
      <c r="I68" s="40"/>
      <c r="AB68" s="40"/>
      <c r="AC68" s="40"/>
      <c r="AD68" s="40"/>
      <c r="AE68" s="40"/>
    </row>
    <row r="69" spans="2:31" x14ac:dyDescent="0.2">
      <c r="B69" s="40"/>
      <c r="G69" s="40"/>
      <c r="I69" s="40"/>
      <c r="AB69" s="40"/>
      <c r="AC69" s="40"/>
      <c r="AD69" s="40"/>
      <c r="AE69" s="40"/>
    </row>
    <row r="70" spans="2:31" x14ac:dyDescent="0.2">
      <c r="B70" s="40"/>
      <c r="C70" s="40"/>
      <c r="G70" s="40"/>
      <c r="I70" s="40"/>
      <c r="AB70" s="40"/>
      <c r="AC70" s="40"/>
    </row>
    <row r="71" spans="2:31" x14ac:dyDescent="0.2">
      <c r="B71" s="40"/>
      <c r="G71" s="40"/>
      <c r="I71" s="40"/>
      <c r="AB71" s="40"/>
      <c r="AC71" s="40"/>
      <c r="AD71" s="40"/>
    </row>
    <row r="72" spans="2:31" x14ac:dyDescent="0.2">
      <c r="B72" s="40"/>
      <c r="C72" s="40"/>
      <c r="G72" s="40"/>
      <c r="I72" s="40"/>
      <c r="AB72" s="40"/>
      <c r="AC72" s="40"/>
    </row>
    <row r="73" spans="2:31" x14ac:dyDescent="0.2">
      <c r="B73" s="40"/>
      <c r="G73" s="40"/>
      <c r="I73" s="40"/>
      <c r="AB73" s="40"/>
      <c r="AC73" s="40"/>
      <c r="AD73" s="40"/>
    </row>
    <row r="74" spans="2:31" x14ac:dyDescent="0.2">
      <c r="B74" s="40"/>
      <c r="C74" s="40"/>
      <c r="G74" s="40"/>
      <c r="I74" s="40"/>
      <c r="AB74" s="40"/>
      <c r="AC74" s="40"/>
    </row>
    <row r="75" spans="2:31" x14ac:dyDescent="0.2">
      <c r="B75" s="40"/>
      <c r="G75" s="40"/>
      <c r="I75" s="40"/>
      <c r="AB75" s="40"/>
      <c r="AC75" s="40"/>
      <c r="AD75" s="40"/>
    </row>
    <row r="76" spans="2:31" x14ac:dyDescent="0.2">
      <c r="B76" s="40"/>
      <c r="G76" s="40"/>
      <c r="I76" s="40"/>
      <c r="AB76" s="40"/>
      <c r="AC76" s="40"/>
      <c r="AD76" s="165"/>
      <c r="AE76" s="40"/>
    </row>
    <row r="77" spans="2:31" x14ac:dyDescent="0.2">
      <c r="B77" s="40"/>
      <c r="C77" s="40"/>
      <c r="G77" s="40"/>
      <c r="I77" s="40"/>
      <c r="AB77" s="40"/>
      <c r="AC77" s="40"/>
      <c r="AD77" s="40"/>
      <c r="AE77" s="40"/>
    </row>
    <row r="78" spans="2:31" x14ac:dyDescent="0.2">
      <c r="B78" s="40"/>
      <c r="G78" s="40"/>
      <c r="I78" s="40"/>
      <c r="AB78" s="40"/>
      <c r="AC78" s="40"/>
      <c r="AD78" s="40"/>
      <c r="AE78" s="40"/>
    </row>
    <row r="79" spans="2:31" x14ac:dyDescent="0.2">
      <c r="B79" s="40"/>
      <c r="G79" s="40"/>
      <c r="I79" s="40"/>
      <c r="AB79" s="40"/>
      <c r="AC79" s="40"/>
      <c r="AD79" s="40"/>
      <c r="AE79" s="40"/>
    </row>
    <row r="80" spans="2:31" x14ac:dyDescent="0.2">
      <c r="B80" s="40"/>
      <c r="G80" s="40"/>
      <c r="I80" s="40"/>
      <c r="AB80" s="40"/>
      <c r="AC80" s="40"/>
      <c r="AD80" s="40"/>
      <c r="AE80" s="40"/>
    </row>
    <row r="81" spans="2:31" x14ac:dyDescent="0.2">
      <c r="B81" s="40"/>
      <c r="C81" s="40"/>
      <c r="G81" s="40"/>
      <c r="I81" s="40"/>
      <c r="W81" s="40"/>
      <c r="X81" s="40"/>
      <c r="AB81" s="40"/>
      <c r="AC81" s="40"/>
      <c r="AD81" s="40"/>
      <c r="AE81" s="40"/>
    </row>
    <row r="82" spans="2:31" x14ac:dyDescent="0.2">
      <c r="B82" s="40"/>
      <c r="C82" s="40"/>
      <c r="G82" s="40"/>
      <c r="I82" s="40"/>
      <c r="AB82" s="40"/>
      <c r="AC82" s="40"/>
      <c r="AD82" s="40"/>
    </row>
    <row r="83" spans="2:31" x14ac:dyDescent="0.2">
      <c r="B83" s="40"/>
      <c r="G83" s="40"/>
      <c r="I83" s="40"/>
      <c r="AB83" s="40"/>
      <c r="AC83" s="40"/>
      <c r="AD83" s="40"/>
      <c r="AE83" s="165"/>
    </row>
    <row r="84" spans="2:31" x14ac:dyDescent="0.2">
      <c r="B84" s="40"/>
      <c r="G84" s="40"/>
      <c r="I84" s="40"/>
      <c r="AB84" s="40"/>
      <c r="AC84" s="40"/>
      <c r="AD84" s="40"/>
      <c r="AE84" s="40"/>
    </row>
    <row r="85" spans="2:31" x14ac:dyDescent="0.2">
      <c r="B85" s="40"/>
      <c r="G85" s="40"/>
      <c r="I85" s="40"/>
      <c r="AB85" s="40"/>
      <c r="AC85" s="40"/>
      <c r="AD85" s="40"/>
      <c r="AE85" s="40"/>
    </row>
    <row r="86" spans="2:31" x14ac:dyDescent="0.2">
      <c r="B86" s="40"/>
      <c r="C86" s="40"/>
      <c r="G86" s="40"/>
      <c r="I86" s="40"/>
      <c r="AB86" s="40"/>
      <c r="AC86" s="40"/>
      <c r="AD86" s="40"/>
      <c r="AE86" s="40"/>
    </row>
    <row r="87" spans="2:31" x14ac:dyDescent="0.2">
      <c r="B87" s="40"/>
      <c r="G87" s="40"/>
      <c r="I87" s="40"/>
      <c r="AB87" s="40"/>
      <c r="AC87" s="40"/>
      <c r="AD87" s="40"/>
      <c r="AE87" s="165"/>
    </row>
    <row r="88" spans="2:31" x14ac:dyDescent="0.2">
      <c r="B88" s="40"/>
      <c r="C88" s="40"/>
      <c r="G88" s="40"/>
      <c r="I88" s="40"/>
      <c r="AB88" s="40"/>
      <c r="AC88" s="40"/>
      <c r="AD88" s="40"/>
    </row>
    <row r="89" spans="2:31" x14ac:dyDescent="0.2">
      <c r="B89" s="40"/>
      <c r="G89" s="40"/>
      <c r="I89" s="40"/>
      <c r="AB89" s="40"/>
      <c r="AC89" s="165"/>
      <c r="AD89" s="165"/>
      <c r="AE89" s="40"/>
    </row>
    <row r="90" spans="2:31" x14ac:dyDescent="0.2">
      <c r="B90" s="40"/>
      <c r="G90" s="40"/>
      <c r="I90" s="40"/>
      <c r="AB90" s="40"/>
      <c r="AC90" s="40"/>
      <c r="AD90" s="40"/>
    </row>
    <row r="91" spans="2:31" x14ac:dyDescent="0.2">
      <c r="B91" s="40"/>
      <c r="G91" s="40"/>
      <c r="I91" s="40"/>
      <c r="AB91" s="40"/>
      <c r="AC91" s="40"/>
      <c r="AD91" s="40"/>
    </row>
    <row r="92" spans="2:31" x14ac:dyDescent="0.2">
      <c r="B92" s="40"/>
      <c r="G92" s="40"/>
      <c r="I92" s="40"/>
      <c r="AB92" s="40"/>
      <c r="AC92" s="40"/>
      <c r="AD92" s="40"/>
      <c r="AE92" s="40"/>
    </row>
    <row r="93" spans="2:31" x14ac:dyDescent="0.2">
      <c r="B93" s="40"/>
      <c r="D93" s="40"/>
      <c r="G93" s="40"/>
      <c r="I93" s="40"/>
      <c r="W93" s="40"/>
      <c r="X93" s="40"/>
      <c r="AB93" s="40"/>
      <c r="AC93" s="40"/>
      <c r="AD93" s="40"/>
    </row>
    <row r="94" spans="2:31" x14ac:dyDescent="0.2">
      <c r="B94" s="40"/>
      <c r="D94" s="40"/>
      <c r="G94" s="40"/>
      <c r="I94" s="40"/>
      <c r="AB94" s="40"/>
      <c r="AC94" s="40"/>
      <c r="AD94" s="40"/>
    </row>
    <row r="95" spans="2:31" x14ac:dyDescent="0.2">
      <c r="B95" s="40"/>
      <c r="G95" s="40"/>
      <c r="I95" s="40"/>
      <c r="AB95" s="40"/>
      <c r="AC95" s="40"/>
      <c r="AD95" s="40"/>
      <c r="AE95" s="40"/>
    </row>
    <row r="96" spans="2:31" x14ac:dyDescent="0.2">
      <c r="B96" s="40"/>
      <c r="D96" s="40"/>
      <c r="G96" s="40"/>
      <c r="I96" s="40"/>
      <c r="AB96" s="40"/>
      <c r="AC96" s="40"/>
      <c r="AD96" s="40"/>
      <c r="AE96" s="40"/>
    </row>
    <row r="97" spans="2:39" x14ac:dyDescent="0.2">
      <c r="B97" s="40"/>
      <c r="G97" s="40"/>
      <c r="I97" s="40"/>
      <c r="AB97" s="40"/>
      <c r="AC97" s="40"/>
      <c r="AD97" s="40"/>
    </row>
    <row r="98" spans="2:39" x14ac:dyDescent="0.2">
      <c r="B98" s="40"/>
      <c r="G98" s="40"/>
      <c r="I98" s="40"/>
      <c r="AB98" s="40"/>
      <c r="AC98" s="40"/>
      <c r="AD98" s="40"/>
      <c r="AE98" s="40"/>
    </row>
    <row r="99" spans="2:39" x14ac:dyDescent="0.2">
      <c r="B99" s="40"/>
      <c r="G99" s="40"/>
      <c r="I99" s="40"/>
      <c r="AB99" s="40"/>
      <c r="AC99" s="40"/>
      <c r="AD99" s="40"/>
      <c r="AE99" s="40"/>
    </row>
    <row r="100" spans="2:39" x14ac:dyDescent="0.2">
      <c r="B100" s="40"/>
      <c r="G100" s="40"/>
      <c r="I100" s="40"/>
      <c r="AB100" s="40"/>
      <c r="AC100" s="40"/>
      <c r="AD100" s="40"/>
      <c r="AE100" s="40"/>
    </row>
    <row r="101" spans="2:39" x14ac:dyDescent="0.2">
      <c r="B101" s="40"/>
      <c r="G101" s="40"/>
      <c r="I101" s="40"/>
      <c r="AB101" s="40"/>
      <c r="AC101" s="40"/>
      <c r="AD101" s="40"/>
    </row>
    <row r="102" spans="2:39" x14ac:dyDescent="0.2">
      <c r="B102" s="40"/>
      <c r="G102" s="40"/>
      <c r="I102" s="40"/>
      <c r="AB102" s="40"/>
      <c r="AC102" s="40"/>
      <c r="AD102" s="40"/>
      <c r="AE102" s="40"/>
    </row>
    <row r="103" spans="2:39" x14ac:dyDescent="0.2">
      <c r="B103" s="40"/>
      <c r="G103" s="40"/>
      <c r="I103" s="40"/>
      <c r="AB103" s="40"/>
      <c r="AC103" s="40"/>
      <c r="AD103" s="40"/>
    </row>
    <row r="104" spans="2:39" x14ac:dyDescent="0.2">
      <c r="B104" s="40"/>
      <c r="G104" s="40"/>
      <c r="I104" s="40"/>
      <c r="AB104" s="40"/>
      <c r="AC104" s="40"/>
      <c r="AD104" s="40"/>
    </row>
    <row r="105" spans="2:39" x14ac:dyDescent="0.2">
      <c r="B105" s="40"/>
      <c r="D105" s="40"/>
      <c r="G105" s="40"/>
      <c r="I105" s="40"/>
      <c r="AB105" s="40"/>
      <c r="AC105" s="40"/>
      <c r="AD105" s="40"/>
      <c r="AE105" s="40"/>
    </row>
    <row r="106" spans="2:39" s="163" customFormat="1" ht="15.75" x14ac:dyDescent="0.25">
      <c r="E106" s="166"/>
      <c r="F106" s="166"/>
      <c r="J106" s="166"/>
      <c r="K106" s="166"/>
      <c r="L106" s="166"/>
      <c r="M106" s="166"/>
      <c r="N106" s="166"/>
      <c r="O106" s="166"/>
      <c r="P106" s="166"/>
      <c r="Q106" s="166"/>
      <c r="R106" s="166"/>
      <c r="S106" s="166"/>
      <c r="T106" s="166"/>
      <c r="U106" s="166"/>
      <c r="V106" s="166"/>
      <c r="Y106" s="166"/>
      <c r="Z106" s="166"/>
      <c r="AA106" s="166"/>
      <c r="AF106" s="166"/>
      <c r="AG106" s="166"/>
      <c r="AH106" s="166"/>
      <c r="AI106" s="166"/>
      <c r="AJ106" s="166"/>
      <c r="AK106" s="166"/>
      <c r="AL106" s="166"/>
      <c r="AM106" s="166"/>
    </row>
    <row r="107" spans="2:39" x14ac:dyDescent="0.2">
      <c r="B107" s="40"/>
      <c r="G107" s="40"/>
      <c r="I107" s="40"/>
      <c r="AB107" s="40"/>
      <c r="AC107" s="40"/>
      <c r="AD107" s="40"/>
    </row>
    <row r="108" spans="2:39" x14ac:dyDescent="0.2">
      <c r="B108" s="40"/>
      <c r="G108" s="40"/>
      <c r="H108" s="40"/>
      <c r="I108" s="40"/>
      <c r="AB108" s="40"/>
      <c r="AC108" s="40"/>
    </row>
    <row r="109" spans="2:39" x14ac:dyDescent="0.2">
      <c r="B109" s="40"/>
      <c r="G109" s="40"/>
      <c r="I109" s="40"/>
      <c r="AB109" s="40"/>
      <c r="AC109" s="40"/>
      <c r="AD109" s="40"/>
    </row>
    <row r="110" spans="2:39" x14ac:dyDescent="0.2">
      <c r="B110" s="40"/>
      <c r="G110" s="40"/>
      <c r="I110" s="40"/>
      <c r="AB110" s="40"/>
      <c r="AC110" s="40"/>
      <c r="AD110" s="40"/>
    </row>
    <row r="111" spans="2:39" x14ac:dyDescent="0.2">
      <c r="B111" s="40"/>
      <c r="G111" s="40"/>
      <c r="I111" s="40"/>
      <c r="AB111" s="40"/>
      <c r="AC111" s="40"/>
      <c r="AD111" s="40"/>
    </row>
    <row r="112" spans="2:39" x14ac:dyDescent="0.2">
      <c r="B112" s="40"/>
      <c r="G112" s="40"/>
      <c r="I112" s="40"/>
      <c r="AB112" s="40"/>
      <c r="AC112" s="40"/>
      <c r="AD112" s="40"/>
    </row>
    <row r="113" spans="2:31" x14ac:dyDescent="0.2">
      <c r="B113" s="40"/>
      <c r="G113" s="40"/>
      <c r="I113" s="40"/>
      <c r="AB113" s="40"/>
      <c r="AC113" s="40"/>
      <c r="AD113" s="40"/>
    </row>
    <row r="114" spans="2:31" x14ac:dyDescent="0.2">
      <c r="B114" s="40"/>
      <c r="G114" s="40"/>
      <c r="I114" s="40"/>
      <c r="AB114" s="40"/>
      <c r="AC114" s="40"/>
      <c r="AD114" s="40"/>
      <c r="AE114" s="40"/>
    </row>
    <row r="115" spans="2:31" x14ac:dyDescent="0.2">
      <c r="B115" s="40"/>
      <c r="G115" s="40"/>
      <c r="I115" s="40"/>
      <c r="AB115" s="40"/>
      <c r="AC115" s="40"/>
      <c r="AD115" s="40"/>
    </row>
    <row r="116" spans="2:31" x14ac:dyDescent="0.2">
      <c r="B116" s="40"/>
      <c r="G116" s="40"/>
      <c r="I116" s="40"/>
      <c r="AB116" s="40"/>
      <c r="AC116" s="40"/>
      <c r="AD116" s="40"/>
    </row>
    <row r="117" spans="2:31" x14ac:dyDescent="0.2">
      <c r="B117" s="40"/>
      <c r="G117" s="40"/>
      <c r="I117" s="40"/>
      <c r="AB117" s="40"/>
      <c r="AC117" s="40"/>
      <c r="AD117" s="40"/>
    </row>
    <row r="118" spans="2:31" x14ac:dyDescent="0.2">
      <c r="B118" s="40"/>
      <c r="G118" s="40"/>
      <c r="I118" s="40"/>
      <c r="AB118" s="40"/>
      <c r="AC118" s="40"/>
    </row>
    <row r="119" spans="2:31" x14ac:dyDescent="0.2">
      <c r="B119" s="40"/>
      <c r="G119" s="40"/>
      <c r="I119" s="40"/>
      <c r="AB119" s="40"/>
      <c r="AC119" s="40"/>
      <c r="AD119" s="40"/>
    </row>
    <row r="120" spans="2:31" x14ac:dyDescent="0.2">
      <c r="B120" s="40"/>
      <c r="G120" s="40"/>
      <c r="I120" s="40"/>
      <c r="AB120" s="40"/>
      <c r="AC120" s="40"/>
      <c r="AD120" s="40"/>
    </row>
    <row r="121" spans="2:31" x14ac:dyDescent="0.2">
      <c r="B121" s="40"/>
      <c r="G121" s="40"/>
      <c r="I121" s="40"/>
      <c r="AB121" s="40"/>
      <c r="AC121" s="40"/>
      <c r="AD121" s="40"/>
    </row>
    <row r="122" spans="2:31" x14ac:dyDescent="0.2">
      <c r="B122" s="40"/>
      <c r="G122" s="40"/>
      <c r="I122" s="40"/>
      <c r="AB122" s="40"/>
      <c r="AC122" s="40"/>
      <c r="AD122" s="40"/>
      <c r="AE122" s="40"/>
    </row>
    <row r="123" spans="2:31" x14ac:dyDescent="0.2">
      <c r="B123" s="40"/>
      <c r="G123" s="40"/>
      <c r="I123" s="40"/>
      <c r="AB123" s="40"/>
      <c r="AC123" s="40"/>
      <c r="AD123" s="40"/>
    </row>
    <row r="124" spans="2:31" x14ac:dyDescent="0.2">
      <c r="B124" s="40"/>
      <c r="G124" s="40"/>
      <c r="I124" s="40"/>
      <c r="AB124" s="40"/>
      <c r="AC124" s="40"/>
      <c r="AD124" s="40"/>
    </row>
    <row r="125" spans="2:31" x14ac:dyDescent="0.2">
      <c r="B125" s="40"/>
      <c r="G125" s="40"/>
      <c r="I125" s="40"/>
      <c r="AB125" s="40"/>
      <c r="AC125" s="40"/>
      <c r="AD125" s="40"/>
    </row>
    <row r="126" spans="2:31" x14ac:dyDescent="0.2">
      <c r="B126" s="40"/>
      <c r="G126" s="40"/>
      <c r="I126" s="40"/>
      <c r="AB126" s="40"/>
      <c r="AC126" s="40"/>
      <c r="AD126" s="40"/>
    </row>
    <row r="127" spans="2:31" x14ac:dyDescent="0.2">
      <c r="B127" s="40"/>
      <c r="G127" s="40"/>
      <c r="I127" s="40"/>
      <c r="AB127" s="40"/>
      <c r="AC127" s="40"/>
      <c r="AD127" s="40"/>
      <c r="AE127" s="40"/>
    </row>
    <row r="128" spans="2:31" x14ac:dyDescent="0.2">
      <c r="B128" s="40"/>
      <c r="G128" s="40"/>
      <c r="I128" s="40"/>
      <c r="AB128" s="40"/>
      <c r="AC128" s="40"/>
      <c r="AD128" s="40"/>
      <c r="AE128" s="40"/>
    </row>
    <row r="129" spans="2:39" x14ac:dyDescent="0.2">
      <c r="B129" s="40"/>
      <c r="G129" s="40"/>
      <c r="I129" s="40"/>
      <c r="AB129" s="40"/>
      <c r="AC129" s="40"/>
      <c r="AD129" s="40"/>
      <c r="AE129" s="40"/>
    </row>
    <row r="130" spans="2:39" x14ac:dyDescent="0.2">
      <c r="B130" s="40"/>
      <c r="G130" s="40"/>
      <c r="I130" s="40"/>
      <c r="AB130" s="40"/>
      <c r="AC130" s="40"/>
      <c r="AD130" s="40"/>
    </row>
    <row r="131" spans="2:39" x14ac:dyDescent="0.2">
      <c r="B131" s="40"/>
      <c r="G131" s="40"/>
      <c r="I131" s="40"/>
      <c r="AB131" s="40"/>
      <c r="AC131" s="40"/>
      <c r="AD131" s="40"/>
    </row>
    <row r="132" spans="2:39" x14ac:dyDescent="0.2">
      <c r="B132" s="40"/>
      <c r="G132" s="40"/>
      <c r="I132" s="40"/>
      <c r="AB132" s="40"/>
      <c r="AC132" s="40"/>
      <c r="AD132" s="40"/>
    </row>
    <row r="133" spans="2:39" x14ac:dyDescent="0.2">
      <c r="B133" s="40"/>
      <c r="C133" s="40"/>
      <c r="G133" s="40"/>
      <c r="I133" s="40"/>
      <c r="AB133" s="40"/>
      <c r="AC133" s="40"/>
      <c r="AD133" s="40"/>
    </row>
    <row r="134" spans="2:39" s="163" customFormat="1" ht="15.75" x14ac:dyDescent="0.25">
      <c r="E134" s="166"/>
      <c r="F134" s="166"/>
      <c r="J134" s="166"/>
      <c r="K134" s="166"/>
      <c r="L134" s="166"/>
      <c r="M134" s="166"/>
      <c r="N134" s="166"/>
      <c r="O134" s="166"/>
      <c r="P134" s="166"/>
      <c r="Q134" s="166"/>
      <c r="R134" s="166"/>
      <c r="S134" s="166"/>
      <c r="T134" s="166"/>
      <c r="U134" s="166"/>
      <c r="V134" s="166"/>
      <c r="Y134" s="166"/>
      <c r="Z134" s="166"/>
      <c r="AA134" s="166"/>
      <c r="AF134" s="166"/>
      <c r="AG134" s="166"/>
      <c r="AH134" s="166"/>
      <c r="AI134" s="166"/>
      <c r="AJ134" s="166"/>
      <c r="AK134" s="166"/>
      <c r="AL134" s="166"/>
      <c r="AM134" s="166"/>
    </row>
    <row r="135" spans="2:39" x14ac:dyDescent="0.2">
      <c r="B135" s="40"/>
      <c r="G135" s="40"/>
      <c r="H135" s="40"/>
      <c r="I135" s="40"/>
      <c r="AB135" s="40"/>
      <c r="AE135" s="40"/>
    </row>
    <row r="136" spans="2:39" x14ac:dyDescent="0.2">
      <c r="B136" s="40"/>
      <c r="G136" s="40"/>
      <c r="H136" s="40"/>
      <c r="I136" s="40"/>
      <c r="AB136" s="40"/>
      <c r="AE136" s="40"/>
    </row>
    <row r="137" spans="2:39" x14ac:dyDescent="0.2">
      <c r="B137" s="40"/>
      <c r="G137" s="40"/>
      <c r="H137" s="40"/>
      <c r="I137" s="40"/>
      <c r="AB137" s="40"/>
      <c r="AC137" s="40"/>
    </row>
    <row r="138" spans="2:39" x14ac:dyDescent="0.2">
      <c r="B138" s="40"/>
      <c r="G138" s="40"/>
      <c r="I138" s="40"/>
      <c r="AB138" s="40"/>
    </row>
    <row r="139" spans="2:39" x14ac:dyDescent="0.2">
      <c r="B139" s="40"/>
      <c r="G139" s="40"/>
      <c r="I139" s="40"/>
      <c r="AB139" s="40"/>
      <c r="AC139" s="40"/>
      <c r="AE139" s="165"/>
    </row>
    <row r="140" spans="2:39" x14ac:dyDescent="0.2">
      <c r="B140" s="40"/>
      <c r="G140" s="40"/>
      <c r="I140" s="40"/>
      <c r="AB140" s="40"/>
      <c r="AC140" s="40"/>
      <c r="AD140" s="40"/>
    </row>
    <row r="141" spans="2:39" x14ac:dyDescent="0.2">
      <c r="B141" s="40"/>
      <c r="G141" s="40"/>
      <c r="I141" s="40"/>
      <c r="AB141" s="40"/>
      <c r="AC141" s="40"/>
      <c r="AD141" s="40"/>
    </row>
    <row r="142" spans="2:39" x14ac:dyDescent="0.2">
      <c r="B142" s="40"/>
      <c r="G142" s="40"/>
      <c r="H142" s="40"/>
      <c r="I142" s="40"/>
      <c r="AB142" s="40"/>
      <c r="AC142" s="40"/>
      <c r="AD142" s="40"/>
    </row>
    <row r="143" spans="2:39" x14ac:dyDescent="0.2">
      <c r="B143" s="40"/>
      <c r="G143" s="40"/>
      <c r="I143" s="40"/>
      <c r="AB143" s="40"/>
      <c r="AD143" s="40"/>
    </row>
    <row r="144" spans="2:39" x14ac:dyDescent="0.2">
      <c r="B144" s="40"/>
      <c r="G144" s="40"/>
      <c r="I144" s="40"/>
      <c r="AB144" s="40"/>
      <c r="AC144" s="40"/>
    </row>
    <row r="145" spans="2:31" x14ac:dyDescent="0.2">
      <c r="B145" s="40"/>
      <c r="C145" s="40"/>
      <c r="G145" s="40"/>
      <c r="I145" s="40"/>
      <c r="AB145" s="40"/>
      <c r="AC145" s="40"/>
      <c r="AD145" s="40"/>
      <c r="AE145" s="40"/>
    </row>
    <row r="146" spans="2:31" x14ac:dyDescent="0.2">
      <c r="B146" s="40"/>
      <c r="G146" s="40"/>
      <c r="I146" s="40"/>
      <c r="AB146" s="40"/>
      <c r="AC146" s="40"/>
      <c r="AD146" s="40"/>
      <c r="AE146" s="40"/>
    </row>
    <row r="147" spans="2:31" x14ac:dyDescent="0.2">
      <c r="B147" s="40"/>
      <c r="G147" s="40"/>
      <c r="I147" s="40"/>
      <c r="AB147" s="40"/>
      <c r="AC147" s="40"/>
      <c r="AD147" s="40"/>
    </row>
    <row r="148" spans="2:31" x14ac:dyDescent="0.2">
      <c r="B148" s="40"/>
      <c r="G148" s="40"/>
      <c r="I148" s="40"/>
      <c r="AB148" s="40"/>
      <c r="AC148" s="40"/>
      <c r="AD148" s="40"/>
      <c r="AE148" s="40"/>
    </row>
    <row r="149" spans="2:31" x14ac:dyDescent="0.2">
      <c r="B149" s="40"/>
      <c r="G149" s="40"/>
      <c r="I149" s="40"/>
      <c r="AB149" s="40"/>
      <c r="AC149" s="40"/>
      <c r="AD149" s="40"/>
    </row>
    <row r="150" spans="2:31" x14ac:dyDescent="0.2">
      <c r="B150" s="40"/>
      <c r="G150" s="40"/>
      <c r="I150" s="40"/>
      <c r="AB150" s="40"/>
      <c r="AC150" s="40"/>
      <c r="AD150" s="40"/>
    </row>
    <row r="151" spans="2:31" x14ac:dyDescent="0.2">
      <c r="B151" s="40"/>
      <c r="G151" s="40"/>
      <c r="I151" s="40"/>
      <c r="AB151" s="40"/>
      <c r="AC151" s="40"/>
      <c r="AD151" s="40"/>
      <c r="AE151" s="40"/>
    </row>
    <row r="152" spans="2:31" x14ac:dyDescent="0.2">
      <c r="B152" s="40"/>
      <c r="G152" s="40"/>
      <c r="I152" s="40"/>
      <c r="AB152" s="40"/>
      <c r="AC152" s="40"/>
      <c r="AD152" s="40"/>
    </row>
    <row r="153" spans="2:31" x14ac:dyDescent="0.2">
      <c r="B153" s="40"/>
      <c r="G153" s="40"/>
      <c r="I153" s="40"/>
      <c r="AB153" s="40"/>
      <c r="AC153" s="40"/>
      <c r="AD153" s="40"/>
    </row>
    <row r="154" spans="2:31" x14ac:dyDescent="0.2">
      <c r="B154" s="40"/>
      <c r="G154" s="40"/>
      <c r="I154" s="40"/>
      <c r="AB154" s="40"/>
      <c r="AC154" s="40"/>
      <c r="AD154" s="40"/>
    </row>
    <row r="155" spans="2:31" x14ac:dyDescent="0.2">
      <c r="B155" s="40"/>
      <c r="G155" s="40"/>
      <c r="I155" s="40"/>
      <c r="AB155" s="40"/>
      <c r="AC155" s="40"/>
      <c r="AD155" s="40"/>
    </row>
    <row r="156" spans="2:31" x14ac:dyDescent="0.2">
      <c r="B156" s="40"/>
      <c r="G156" s="40"/>
      <c r="I156" s="40"/>
      <c r="AB156" s="40"/>
      <c r="AC156" s="40"/>
      <c r="AD156" s="40"/>
    </row>
    <row r="157" spans="2:31" x14ac:dyDescent="0.2">
      <c r="B157" s="40"/>
      <c r="G157" s="40"/>
      <c r="I157" s="40"/>
      <c r="AB157" s="40"/>
      <c r="AC157" s="40"/>
      <c r="AD157" s="40"/>
      <c r="AE157" s="40"/>
    </row>
    <row r="158" spans="2:31" x14ac:dyDescent="0.2">
      <c r="B158" s="40"/>
      <c r="G158" s="40"/>
      <c r="I158" s="40"/>
      <c r="AB158" s="40"/>
      <c r="AC158" s="40"/>
      <c r="AD158" s="40"/>
    </row>
    <row r="159" spans="2:31" x14ac:dyDescent="0.2">
      <c r="B159" s="40"/>
      <c r="G159" s="40"/>
      <c r="I159" s="40"/>
      <c r="AB159" s="40"/>
      <c r="AC159" s="40"/>
      <c r="AD159" s="40"/>
    </row>
    <row r="160" spans="2:31" x14ac:dyDescent="0.2">
      <c r="B160" s="40"/>
      <c r="G160" s="40"/>
      <c r="I160" s="40"/>
      <c r="AB160" s="40"/>
      <c r="AC160" s="40"/>
    </row>
    <row r="161" spans="2:31" x14ac:dyDescent="0.2">
      <c r="B161" s="40"/>
      <c r="G161" s="40"/>
      <c r="I161" s="40"/>
      <c r="AB161" s="40"/>
      <c r="AC161" s="40"/>
      <c r="AD161" s="40"/>
      <c r="AE161" s="40"/>
    </row>
    <row r="162" spans="2:31" x14ac:dyDescent="0.2">
      <c r="B162" s="40"/>
      <c r="G162" s="40"/>
      <c r="I162" s="40"/>
      <c r="AB162" s="40"/>
      <c r="AC162" s="40"/>
      <c r="AD162" s="40"/>
      <c r="AE162" s="40"/>
    </row>
    <row r="163" spans="2:31" x14ac:dyDescent="0.2">
      <c r="B163" s="40"/>
      <c r="G163" s="40"/>
      <c r="I163" s="40"/>
      <c r="AB163" s="40"/>
      <c r="AC163" s="40"/>
      <c r="AD163" s="40"/>
    </row>
    <row r="164" spans="2:31" x14ac:dyDescent="0.2">
      <c r="B164" s="40"/>
      <c r="G164" s="40"/>
      <c r="I164" s="40"/>
      <c r="AB164" s="40"/>
      <c r="AC164" s="40"/>
      <c r="AD164" s="40"/>
    </row>
    <row r="165" spans="2:31" x14ac:dyDescent="0.2">
      <c r="B165" s="40"/>
      <c r="G165" s="40"/>
      <c r="I165" s="40"/>
      <c r="AB165" s="40"/>
      <c r="AC165" s="40"/>
      <c r="AD165" s="40"/>
    </row>
    <row r="166" spans="2:31" x14ac:dyDescent="0.2">
      <c r="B166" s="40"/>
      <c r="G166" s="40"/>
      <c r="I166" s="40"/>
      <c r="AB166" s="40"/>
      <c r="AC166" s="40"/>
      <c r="AD166" s="40"/>
    </row>
    <row r="167" spans="2:31" x14ac:dyDescent="0.2">
      <c r="B167" s="40"/>
      <c r="G167" s="40"/>
      <c r="I167" s="40"/>
      <c r="AB167" s="40"/>
      <c r="AC167" s="40"/>
      <c r="AD167" s="40"/>
    </row>
    <row r="168" spans="2:31" x14ac:dyDescent="0.2">
      <c r="B168" s="40"/>
      <c r="G168" s="40"/>
      <c r="I168" s="40"/>
      <c r="AB168" s="40"/>
      <c r="AC168" s="40"/>
      <c r="AD168" s="40"/>
      <c r="AE168" s="40"/>
    </row>
    <row r="169" spans="2:31" x14ac:dyDescent="0.2">
      <c r="B169" s="40"/>
      <c r="G169" s="40"/>
      <c r="I169" s="40"/>
      <c r="AB169" s="40"/>
      <c r="AC169" s="40"/>
      <c r="AD169" s="40"/>
    </row>
    <row r="170" spans="2:31" x14ac:dyDescent="0.2">
      <c r="B170" s="40"/>
      <c r="G170" s="40"/>
      <c r="I170" s="40"/>
      <c r="AB170" s="40"/>
      <c r="AC170" s="40"/>
      <c r="AD170" s="40"/>
      <c r="AE170" s="40"/>
    </row>
    <row r="171" spans="2:31" x14ac:dyDescent="0.2">
      <c r="B171" s="40"/>
      <c r="C171" s="40"/>
      <c r="G171" s="40"/>
      <c r="I171" s="40"/>
      <c r="AB171" s="40"/>
      <c r="AC171" s="40"/>
      <c r="AD171" s="40"/>
      <c r="AE171" s="40"/>
    </row>
    <row r="172" spans="2:31" x14ac:dyDescent="0.2">
      <c r="B172" s="40"/>
      <c r="G172" s="40"/>
      <c r="I172" s="40"/>
      <c r="AB172" s="40"/>
      <c r="AC172" s="40"/>
      <c r="AD172" s="40"/>
    </row>
    <row r="173" spans="2:31" x14ac:dyDescent="0.2">
      <c r="B173" s="40"/>
      <c r="G173" s="40"/>
      <c r="I173" s="40"/>
      <c r="AB173" s="40"/>
      <c r="AC173" s="40"/>
      <c r="AD173" s="40"/>
      <c r="AE173" s="40"/>
    </row>
    <row r="174" spans="2:31" x14ac:dyDescent="0.2">
      <c r="B174" s="40"/>
      <c r="G174" s="40"/>
      <c r="I174" s="40"/>
      <c r="AB174" s="40"/>
      <c r="AC174" s="40"/>
      <c r="AD174" s="40"/>
      <c r="AE174" s="40"/>
    </row>
    <row r="175" spans="2:31" x14ac:dyDescent="0.2">
      <c r="B175" s="40"/>
      <c r="C175" s="40"/>
      <c r="G175" s="40"/>
      <c r="I175" s="40"/>
      <c r="AB175" s="40"/>
      <c r="AC175" s="40"/>
      <c r="AD175" s="40"/>
    </row>
    <row r="176" spans="2:31" x14ac:dyDescent="0.2">
      <c r="B176" s="40"/>
      <c r="C176" s="40"/>
      <c r="G176" s="40"/>
      <c r="I176" s="40"/>
      <c r="AB176" s="40"/>
      <c r="AC176" s="40"/>
      <c r="AD176" s="40"/>
    </row>
    <row r="177" spans="2:31" x14ac:dyDescent="0.2">
      <c r="B177" s="40"/>
      <c r="G177" s="40"/>
      <c r="I177" s="40"/>
      <c r="AB177" s="40"/>
      <c r="AC177" s="40"/>
      <c r="AD177" s="40"/>
      <c r="AE177" s="40"/>
    </row>
    <row r="178" spans="2:31" x14ac:dyDescent="0.2">
      <c r="B178" s="40"/>
      <c r="G178" s="40"/>
      <c r="I178" s="40"/>
      <c r="AB178" s="40"/>
      <c r="AC178" s="40"/>
      <c r="AD178" s="40"/>
    </row>
    <row r="179" spans="2:31" x14ac:dyDescent="0.2">
      <c r="B179" s="40"/>
      <c r="G179" s="40"/>
      <c r="I179" s="40"/>
      <c r="AB179" s="40"/>
      <c r="AC179" s="40"/>
      <c r="AD179" s="40"/>
    </row>
    <row r="180" spans="2:31" x14ac:dyDescent="0.2">
      <c r="B180" s="40"/>
      <c r="C180" s="40"/>
      <c r="G180" s="40"/>
      <c r="I180" s="40"/>
      <c r="AB180" s="40"/>
      <c r="AC180" s="40"/>
      <c r="AD180" s="40"/>
      <c r="AE180" s="40"/>
    </row>
    <row r="181" spans="2:31" x14ac:dyDescent="0.2">
      <c r="B181" s="40"/>
      <c r="G181" s="40"/>
      <c r="I181" s="40"/>
      <c r="AB181" s="40"/>
      <c r="AC181" s="40"/>
      <c r="AD181" s="40"/>
    </row>
    <row r="182" spans="2:31" x14ac:dyDescent="0.2">
      <c r="B182" s="40"/>
      <c r="C182" s="40"/>
      <c r="G182" s="40"/>
      <c r="I182" s="40"/>
      <c r="AB182" s="40"/>
      <c r="AC182" s="40"/>
      <c r="AD182" s="40"/>
    </row>
    <row r="183" spans="2:31" x14ac:dyDescent="0.2">
      <c r="B183" s="40"/>
      <c r="G183" s="40"/>
      <c r="H183" s="40"/>
      <c r="I183" s="40"/>
      <c r="AB183" s="40"/>
      <c r="AC183" s="40"/>
      <c r="AD183" s="40"/>
    </row>
    <row r="184" spans="2:31" x14ac:dyDescent="0.2">
      <c r="B184" s="40"/>
      <c r="C184" s="40"/>
      <c r="G184" s="40"/>
      <c r="I184" s="40"/>
      <c r="AB184" s="40"/>
      <c r="AC184" s="40"/>
      <c r="AD184" s="40"/>
    </row>
    <row r="185" spans="2:31" x14ac:dyDescent="0.2">
      <c r="B185" s="40"/>
      <c r="G185" s="40"/>
      <c r="I185" s="40"/>
      <c r="AB185" s="40"/>
      <c r="AC185" s="40"/>
      <c r="AD185" s="40"/>
      <c r="AE185" s="40"/>
    </row>
    <row r="186" spans="2:31" x14ac:dyDescent="0.2">
      <c r="B186" s="40"/>
      <c r="G186" s="40"/>
      <c r="I186" s="40"/>
      <c r="AB186" s="40"/>
      <c r="AC186" s="40"/>
      <c r="AD186" s="40"/>
    </row>
    <row r="187" spans="2:31" x14ac:dyDescent="0.2">
      <c r="B187" s="40"/>
      <c r="G187" s="40"/>
      <c r="I187" s="40"/>
      <c r="AB187" s="40"/>
      <c r="AC187" s="40"/>
      <c r="AD187" s="40"/>
    </row>
    <row r="188" spans="2:31" x14ac:dyDescent="0.2">
      <c r="B188" s="40"/>
      <c r="G188" s="40"/>
      <c r="I188" s="40"/>
      <c r="AB188" s="40"/>
      <c r="AC188" s="40"/>
      <c r="AD188" s="40"/>
    </row>
    <row r="189" spans="2:31" x14ac:dyDescent="0.2">
      <c r="B189" s="40"/>
      <c r="G189" s="40"/>
      <c r="I189" s="40"/>
      <c r="AB189" s="40"/>
      <c r="AC189" s="40"/>
      <c r="AD189" s="40"/>
    </row>
    <row r="190" spans="2:31" x14ac:dyDescent="0.2">
      <c r="B190" s="40"/>
      <c r="G190" s="40"/>
      <c r="I190" s="40"/>
      <c r="AB190" s="40"/>
      <c r="AC190" s="40"/>
      <c r="AD190" s="40"/>
    </row>
    <row r="191" spans="2:31" x14ac:dyDescent="0.2">
      <c r="B191" s="40"/>
      <c r="G191" s="40"/>
      <c r="I191" s="40"/>
      <c r="AB191" s="40"/>
      <c r="AC191" s="40"/>
      <c r="AD191" s="40"/>
    </row>
    <row r="192" spans="2:31" x14ac:dyDescent="0.2">
      <c r="B192" s="40"/>
      <c r="C192" s="40"/>
      <c r="G192" s="40"/>
      <c r="I192" s="40"/>
      <c r="AB192" s="40"/>
      <c r="AC192" s="40"/>
      <c r="AD192" s="40"/>
    </row>
    <row r="193" spans="2:31" x14ac:dyDescent="0.2">
      <c r="B193" s="40"/>
      <c r="C193" s="40"/>
      <c r="G193" s="40"/>
      <c r="I193" s="40"/>
      <c r="AB193" s="40"/>
      <c r="AC193" s="40"/>
      <c r="AD193" s="40"/>
    </row>
    <row r="194" spans="2:31" x14ac:dyDescent="0.2">
      <c r="B194" s="40"/>
      <c r="AB194" s="40"/>
    </row>
    <row r="195" spans="2:31" x14ac:dyDescent="0.2">
      <c r="B195" s="40"/>
      <c r="G195" s="40"/>
      <c r="I195" s="40"/>
      <c r="AB195" s="40"/>
      <c r="AC195" s="40"/>
      <c r="AD195" s="40"/>
    </row>
    <row r="196" spans="2:31" x14ac:dyDescent="0.2">
      <c r="B196" s="40"/>
      <c r="G196" s="40"/>
      <c r="I196" s="40"/>
      <c r="AB196" s="40"/>
      <c r="AC196" s="40"/>
      <c r="AD196" s="40"/>
    </row>
    <row r="197" spans="2:31" x14ac:dyDescent="0.2">
      <c r="B197" s="40"/>
      <c r="G197" s="40"/>
      <c r="I197" s="40"/>
      <c r="AB197" s="40"/>
      <c r="AC197" s="40"/>
      <c r="AD197" s="40"/>
      <c r="AE197" s="40"/>
    </row>
    <row r="198" spans="2:31" x14ac:dyDescent="0.2">
      <c r="B198" s="40"/>
      <c r="C198" s="40"/>
      <c r="G198" s="40"/>
      <c r="I198" s="40"/>
      <c r="AB198" s="40"/>
      <c r="AC198" s="40"/>
      <c r="AD198" s="40"/>
    </row>
    <row r="199" spans="2:31" x14ac:dyDescent="0.2">
      <c r="B199" s="40"/>
      <c r="G199" s="40"/>
      <c r="I199" s="40"/>
      <c r="AB199" s="40"/>
      <c r="AC199" s="40"/>
      <c r="AD199" s="40"/>
    </row>
    <row r="200" spans="2:31" x14ac:dyDescent="0.2">
      <c r="B200" s="40"/>
      <c r="G200" s="40"/>
      <c r="I200" s="40"/>
      <c r="AB200" s="40"/>
      <c r="AC200" s="40"/>
      <c r="AD200" s="40"/>
    </row>
    <row r="201" spans="2:31" x14ac:dyDescent="0.2">
      <c r="B201" s="40"/>
      <c r="G201" s="40"/>
      <c r="I201" s="40"/>
      <c r="AB201" s="40"/>
      <c r="AC201" s="40"/>
      <c r="AD201" s="40"/>
    </row>
    <row r="202" spans="2:31" x14ac:dyDescent="0.2">
      <c r="B202" s="40"/>
      <c r="G202" s="40"/>
      <c r="I202" s="40"/>
      <c r="AB202" s="40"/>
      <c r="AC202" s="40"/>
      <c r="AD202" s="40"/>
    </row>
    <row r="203" spans="2:31" x14ac:dyDescent="0.2">
      <c r="B203" s="40"/>
      <c r="G203" s="40"/>
      <c r="I203" s="40"/>
      <c r="AB203" s="40"/>
      <c r="AC203" s="40"/>
      <c r="AD203" s="40"/>
    </row>
    <row r="204" spans="2:31" x14ac:dyDescent="0.2">
      <c r="B204" s="40"/>
      <c r="C204" s="40"/>
      <c r="D204" s="40"/>
      <c r="G204" s="40"/>
      <c r="I204" s="40"/>
      <c r="AB204" s="40"/>
      <c r="AC204" s="40"/>
      <c r="AD204" s="40"/>
    </row>
    <row r="205" spans="2:31" x14ac:dyDescent="0.2">
      <c r="B205" s="40"/>
      <c r="C205" s="40"/>
      <c r="D205" s="40"/>
      <c r="G205" s="40"/>
      <c r="I205" s="40"/>
      <c r="AB205" s="40"/>
      <c r="AC205" s="40"/>
      <c r="AD205" s="40"/>
    </row>
    <row r="206" spans="2:31" x14ac:dyDescent="0.2">
      <c r="B206" s="40"/>
      <c r="G206" s="40"/>
      <c r="I206" s="40"/>
      <c r="AB206" s="40"/>
      <c r="AC206" s="40"/>
      <c r="AD206" s="40"/>
    </row>
    <row r="207" spans="2:31" x14ac:dyDescent="0.2">
      <c r="B207" s="40"/>
      <c r="D207" s="40"/>
      <c r="G207" s="40"/>
      <c r="I207" s="40"/>
      <c r="AB207" s="40"/>
      <c r="AC207" s="40"/>
      <c r="AD207" s="40"/>
    </row>
    <row r="208" spans="2:31" x14ac:dyDescent="0.2">
      <c r="B208" s="40"/>
      <c r="D208" s="40"/>
      <c r="G208" s="40"/>
      <c r="I208" s="40"/>
      <c r="AB208" s="40"/>
      <c r="AC208" s="40"/>
      <c r="AD208" s="40"/>
    </row>
    <row r="209" spans="2:39" x14ac:dyDescent="0.2">
      <c r="B209" s="40"/>
      <c r="D209" s="40"/>
      <c r="G209" s="40"/>
      <c r="I209" s="40"/>
      <c r="AB209" s="40"/>
      <c r="AC209" s="40"/>
      <c r="AD209" s="40"/>
      <c r="AE209" s="40"/>
    </row>
    <row r="210" spans="2:39" s="163" customFormat="1" ht="15.75" x14ac:dyDescent="0.25">
      <c r="E210" s="166"/>
      <c r="F210" s="166"/>
      <c r="J210" s="166"/>
      <c r="K210" s="166"/>
      <c r="L210" s="166"/>
      <c r="M210" s="166"/>
      <c r="N210" s="166"/>
      <c r="O210" s="166"/>
      <c r="P210" s="166"/>
      <c r="Q210" s="166"/>
      <c r="R210" s="166"/>
      <c r="S210" s="166"/>
      <c r="T210" s="166"/>
      <c r="U210" s="166"/>
      <c r="V210" s="166"/>
      <c r="Y210" s="166"/>
      <c r="Z210" s="166"/>
      <c r="AA210" s="166"/>
      <c r="AF210" s="166"/>
      <c r="AG210" s="166"/>
      <c r="AH210" s="166"/>
      <c r="AI210" s="166"/>
      <c r="AJ210" s="166"/>
      <c r="AK210" s="166"/>
      <c r="AL210" s="166"/>
      <c r="AM210" s="166"/>
    </row>
    <row r="211" spans="2:39" x14ac:dyDescent="0.2">
      <c r="B211" s="40"/>
      <c r="G211" s="40"/>
      <c r="I211" s="40"/>
      <c r="AB211" s="40"/>
      <c r="AE211" s="40"/>
    </row>
    <row r="212" spans="2:39" x14ac:dyDescent="0.2">
      <c r="B212" s="40"/>
      <c r="G212" s="40"/>
      <c r="I212" s="40"/>
      <c r="AB212" s="40"/>
      <c r="AC212" s="40"/>
      <c r="AD212" s="40"/>
    </row>
    <row r="213" spans="2:39" x14ac:dyDescent="0.2">
      <c r="B213" s="40"/>
      <c r="G213" s="40"/>
      <c r="I213" s="40"/>
      <c r="AB213" s="40"/>
      <c r="AC213" s="40"/>
      <c r="AD213" s="40"/>
    </row>
    <row r="214" spans="2:39" x14ac:dyDescent="0.2">
      <c r="B214" s="40"/>
      <c r="G214" s="40"/>
      <c r="I214" s="40"/>
      <c r="AB214" s="40"/>
      <c r="AC214" s="40"/>
      <c r="AD214" s="40"/>
    </row>
    <row r="215" spans="2:39" x14ac:dyDescent="0.2">
      <c r="B215" s="40"/>
      <c r="G215" s="40"/>
      <c r="I215" s="40"/>
      <c r="AB215" s="40"/>
      <c r="AC215" s="40"/>
      <c r="AD215" s="40"/>
    </row>
    <row r="216" spans="2:39" x14ac:dyDescent="0.2">
      <c r="B216" s="40"/>
      <c r="G216" s="40"/>
      <c r="I216" s="40"/>
      <c r="AB216" s="40"/>
      <c r="AC216" s="40"/>
      <c r="AD216" s="40"/>
      <c r="AE216" s="40"/>
    </row>
    <row r="217" spans="2:39" x14ac:dyDescent="0.2">
      <c r="B217" s="40"/>
      <c r="G217" s="40"/>
      <c r="I217" s="40"/>
      <c r="AB217" s="40"/>
      <c r="AC217" s="40"/>
      <c r="AD217" s="40"/>
      <c r="AE217" s="40"/>
    </row>
    <row r="218" spans="2:39" x14ac:dyDescent="0.2">
      <c r="B218" s="40"/>
      <c r="G218" s="40"/>
      <c r="I218" s="40"/>
      <c r="AB218" s="40"/>
      <c r="AC218" s="40"/>
      <c r="AD218" s="40"/>
    </row>
    <row r="219" spans="2:39" x14ac:dyDescent="0.2">
      <c r="B219" s="40"/>
      <c r="G219" s="40"/>
      <c r="I219" s="40"/>
      <c r="AB219" s="40"/>
      <c r="AC219" s="40"/>
      <c r="AD219" s="40"/>
      <c r="AE219" s="40"/>
    </row>
    <row r="220" spans="2:39" x14ac:dyDescent="0.2">
      <c r="B220" s="40"/>
      <c r="G220" s="40"/>
      <c r="I220" s="40"/>
      <c r="AB220" s="40"/>
      <c r="AC220" s="40"/>
      <c r="AD220" s="40"/>
      <c r="AE220" s="40"/>
    </row>
    <row r="221" spans="2:39" x14ac:dyDescent="0.2">
      <c r="B221" s="40"/>
      <c r="C221" s="40"/>
      <c r="G221" s="40"/>
      <c r="I221" s="40"/>
      <c r="AB221" s="40"/>
      <c r="AC221" s="40"/>
      <c r="AD221" s="40"/>
      <c r="AE221" s="40"/>
    </row>
    <row r="222" spans="2:39" x14ac:dyDescent="0.2">
      <c r="B222" s="40"/>
      <c r="C222" s="40"/>
      <c r="G222" s="40"/>
      <c r="I222" s="40"/>
      <c r="AB222" s="40"/>
      <c r="AC222" s="40"/>
      <c r="AD222" s="40"/>
    </row>
    <row r="223" spans="2:39" x14ac:dyDescent="0.2">
      <c r="B223" s="40"/>
      <c r="G223" s="40"/>
      <c r="I223" s="40"/>
      <c r="AB223" s="40"/>
      <c r="AC223" s="40"/>
      <c r="AD223" s="40"/>
    </row>
    <row r="224" spans="2:39" x14ac:dyDescent="0.2">
      <c r="B224" s="40"/>
      <c r="G224" s="40"/>
      <c r="I224" s="40"/>
      <c r="AB224" s="40"/>
      <c r="AC224" s="40"/>
      <c r="AD224" s="40"/>
    </row>
    <row r="225" spans="2:31" x14ac:dyDescent="0.2">
      <c r="B225" s="40"/>
      <c r="G225" s="40"/>
      <c r="I225" s="40"/>
      <c r="AB225" s="40"/>
      <c r="AC225" s="40"/>
      <c r="AD225" s="165"/>
    </row>
    <row r="226" spans="2:31" x14ac:dyDescent="0.2">
      <c r="B226" s="40"/>
      <c r="G226" s="40"/>
      <c r="I226" s="40"/>
      <c r="AB226" s="40"/>
      <c r="AC226" s="40"/>
      <c r="AD226" s="40"/>
      <c r="AE226" s="165"/>
    </row>
    <row r="227" spans="2:31" x14ac:dyDescent="0.2">
      <c r="B227" s="40"/>
      <c r="G227" s="40"/>
      <c r="I227" s="40"/>
      <c r="AB227" s="40"/>
    </row>
    <row r="228" spans="2:31" x14ac:dyDescent="0.2">
      <c r="B228" s="40"/>
      <c r="C228" s="40"/>
      <c r="G228" s="40"/>
      <c r="I228" s="40"/>
      <c r="AB228" s="40"/>
      <c r="AC228" s="40"/>
      <c r="AD228" s="165"/>
      <c r="AE228" s="40"/>
    </row>
    <row r="229" spans="2:31" x14ac:dyDescent="0.2">
      <c r="B229" s="40"/>
      <c r="G229" s="40"/>
      <c r="I229" s="40"/>
      <c r="AB229" s="40"/>
      <c r="AC229" s="40"/>
      <c r="AD229" s="40"/>
      <c r="AE229" s="40"/>
    </row>
    <row r="230" spans="2:31" x14ac:dyDescent="0.2">
      <c r="B230" s="40"/>
      <c r="G230" s="40"/>
      <c r="I230" s="40"/>
      <c r="AB230" s="40"/>
      <c r="AC230" s="40"/>
      <c r="AD230" s="40"/>
      <c r="AE230" s="40"/>
    </row>
    <row r="231" spans="2:31" x14ac:dyDescent="0.2">
      <c r="B231" s="40"/>
      <c r="G231" s="40"/>
      <c r="H231" s="40"/>
      <c r="I231" s="40"/>
      <c r="AB231" s="40"/>
      <c r="AC231" s="40"/>
      <c r="AD231" s="40"/>
      <c r="AE231" s="40"/>
    </row>
    <row r="232" spans="2:31" x14ac:dyDescent="0.2">
      <c r="B232" s="40"/>
      <c r="G232" s="40"/>
      <c r="I232" s="40"/>
      <c r="AB232" s="40"/>
      <c r="AC232" s="40"/>
      <c r="AD232" s="40"/>
      <c r="AE232" s="40"/>
    </row>
    <row r="233" spans="2:31" x14ac:dyDescent="0.2">
      <c r="B233" s="40"/>
      <c r="G233" s="40"/>
      <c r="I233" s="40"/>
      <c r="AB233" s="40"/>
      <c r="AC233" s="40"/>
      <c r="AD233" s="165"/>
      <c r="AE233" s="40"/>
    </row>
    <row r="234" spans="2:31" x14ac:dyDescent="0.2">
      <c r="B234" s="40"/>
      <c r="G234" s="40"/>
      <c r="I234" s="40"/>
      <c r="AB234" s="40"/>
      <c r="AC234" s="40"/>
      <c r="AD234" s="40"/>
      <c r="AE234" s="40"/>
    </row>
    <row r="235" spans="2:31" x14ac:dyDescent="0.2">
      <c r="B235" s="40"/>
      <c r="G235" s="40"/>
      <c r="I235" s="40"/>
      <c r="AB235" s="40"/>
      <c r="AC235" s="40"/>
      <c r="AD235" s="40"/>
      <c r="AE235" s="40"/>
    </row>
    <row r="236" spans="2:31" x14ac:dyDescent="0.2">
      <c r="B236" s="40"/>
      <c r="G236" s="40"/>
      <c r="I236" s="40"/>
      <c r="AB236" s="40"/>
      <c r="AE236" s="40"/>
    </row>
    <row r="237" spans="2:31" x14ac:dyDescent="0.2">
      <c r="B237" s="40"/>
      <c r="G237" s="40"/>
      <c r="I237" s="40"/>
      <c r="AB237" s="40"/>
    </row>
    <row r="238" spans="2:31" x14ac:dyDescent="0.2">
      <c r="B238" s="40"/>
      <c r="G238" s="40"/>
      <c r="I238" s="40"/>
      <c r="AB238" s="40"/>
      <c r="AC238" s="40"/>
      <c r="AD238" s="40"/>
    </row>
    <row r="239" spans="2:31" x14ac:dyDescent="0.2">
      <c r="B239" s="40"/>
      <c r="G239" s="40"/>
      <c r="I239" s="40"/>
      <c r="AB239" s="40"/>
      <c r="AC239" s="40"/>
      <c r="AD239" s="40"/>
      <c r="AE239" s="40"/>
    </row>
    <row r="240" spans="2:31" x14ac:dyDescent="0.2">
      <c r="B240" s="40"/>
      <c r="G240" s="40"/>
      <c r="I240" s="40"/>
      <c r="AB240" s="40"/>
      <c r="AE240" s="40"/>
    </row>
    <row r="241" spans="2:31" x14ac:dyDescent="0.2">
      <c r="B241" s="40"/>
      <c r="G241" s="40"/>
      <c r="I241" s="40"/>
      <c r="AB241" s="40"/>
      <c r="AC241" s="40"/>
      <c r="AD241" s="40"/>
    </row>
    <row r="242" spans="2:31" x14ac:dyDescent="0.2">
      <c r="B242" s="40"/>
      <c r="G242" s="40"/>
      <c r="I242" s="40"/>
      <c r="AB242" s="40"/>
      <c r="AC242" s="40"/>
      <c r="AD242" s="40"/>
    </row>
    <row r="243" spans="2:31" x14ac:dyDescent="0.2">
      <c r="B243" s="40"/>
      <c r="G243" s="40"/>
      <c r="I243" s="40"/>
      <c r="AB243" s="40"/>
      <c r="AC243" s="40"/>
      <c r="AD243" s="40"/>
      <c r="AE243" s="165"/>
    </row>
    <row r="244" spans="2:31" x14ac:dyDescent="0.2">
      <c r="B244" s="40"/>
      <c r="G244" s="40"/>
      <c r="H244" s="40"/>
      <c r="I244" s="40"/>
      <c r="AB244" s="40"/>
      <c r="AC244" s="40"/>
      <c r="AD244" s="40"/>
    </row>
    <row r="245" spans="2:31" x14ac:dyDescent="0.2">
      <c r="B245" s="40"/>
      <c r="G245" s="40"/>
      <c r="I245" s="40"/>
      <c r="AB245" s="40"/>
      <c r="AE245" s="40"/>
    </row>
    <row r="246" spans="2:31" x14ac:dyDescent="0.2">
      <c r="B246" s="40"/>
      <c r="G246" s="40"/>
      <c r="I246" s="40"/>
      <c r="AB246" s="40"/>
      <c r="AC246" s="40"/>
      <c r="AD246" s="40"/>
    </row>
    <row r="247" spans="2:31" x14ac:dyDescent="0.2">
      <c r="B247" s="40"/>
      <c r="G247" s="40"/>
      <c r="I247" s="40"/>
      <c r="AB247" s="40"/>
      <c r="AC247" s="40"/>
      <c r="AD247" s="40"/>
      <c r="AE247" s="40"/>
    </row>
    <row r="248" spans="2:31" x14ac:dyDescent="0.2">
      <c r="B248" s="40"/>
      <c r="G248" s="40"/>
      <c r="I248" s="40"/>
      <c r="AB248" s="40"/>
      <c r="AC248" s="40"/>
      <c r="AD248" s="40"/>
    </row>
    <row r="249" spans="2:31" x14ac:dyDescent="0.2">
      <c r="B249" s="40"/>
      <c r="G249" s="40"/>
      <c r="I249" s="40"/>
      <c r="AB249" s="40"/>
      <c r="AC249" s="40"/>
      <c r="AD249" s="40"/>
    </row>
    <row r="250" spans="2:31" x14ac:dyDescent="0.2">
      <c r="B250" s="40"/>
      <c r="G250" s="40"/>
      <c r="I250" s="40"/>
      <c r="AB250" s="40"/>
      <c r="AC250" s="40"/>
      <c r="AD250" s="40"/>
    </row>
    <row r="251" spans="2:31" x14ac:dyDescent="0.2">
      <c r="B251" s="40"/>
      <c r="G251" s="40"/>
      <c r="I251" s="40"/>
      <c r="AB251" s="40"/>
      <c r="AC251" s="40"/>
      <c r="AD251" s="40"/>
    </row>
    <row r="252" spans="2:31" x14ac:dyDescent="0.2">
      <c r="B252" s="40"/>
      <c r="G252" s="40"/>
      <c r="I252" s="40"/>
      <c r="AB252" s="40"/>
      <c r="AC252" s="40"/>
      <c r="AD252" s="40"/>
    </row>
    <row r="253" spans="2:31" x14ac:dyDescent="0.2">
      <c r="B253" s="40"/>
      <c r="G253" s="40"/>
      <c r="I253" s="40"/>
      <c r="AB253" s="40"/>
      <c r="AC253" s="40"/>
      <c r="AD253" s="40"/>
    </row>
    <row r="254" spans="2:31" x14ac:dyDescent="0.2">
      <c r="B254" s="40"/>
      <c r="G254" s="40"/>
      <c r="I254" s="40"/>
      <c r="AB254" s="40"/>
      <c r="AC254" s="40"/>
      <c r="AD254" s="40"/>
    </row>
    <row r="255" spans="2:31" x14ac:dyDescent="0.2">
      <c r="B255" s="40"/>
      <c r="G255" s="40"/>
      <c r="I255" s="40"/>
      <c r="AB255" s="40"/>
      <c r="AD255" s="40"/>
      <c r="AE255" s="40"/>
    </row>
    <row r="256" spans="2:31" x14ac:dyDescent="0.2">
      <c r="B256" s="40"/>
      <c r="G256" s="40"/>
      <c r="I256" s="40"/>
      <c r="AB256" s="40"/>
      <c r="AC256" s="40"/>
      <c r="AD256" s="40"/>
      <c r="AE256" s="40"/>
    </row>
    <row r="257" spans="2:31" x14ac:dyDescent="0.2">
      <c r="B257" s="40"/>
      <c r="G257" s="40"/>
      <c r="I257" s="40"/>
      <c r="AB257" s="40"/>
      <c r="AC257" s="40"/>
      <c r="AE257" s="40"/>
    </row>
    <row r="258" spans="2:31" x14ac:dyDescent="0.2">
      <c r="B258" s="40"/>
      <c r="G258" s="40"/>
      <c r="I258" s="40"/>
      <c r="AB258" s="40"/>
      <c r="AC258" s="40"/>
      <c r="AD258" s="40"/>
      <c r="AE258" s="40"/>
    </row>
    <row r="259" spans="2:31" x14ac:dyDescent="0.2">
      <c r="B259" s="40"/>
      <c r="G259" s="40"/>
      <c r="I259" s="40"/>
      <c r="AB259" s="40"/>
      <c r="AC259" s="40"/>
      <c r="AD259" s="40"/>
      <c r="AE259" s="40"/>
    </row>
    <row r="260" spans="2:31" x14ac:dyDescent="0.2">
      <c r="B260" s="40"/>
      <c r="G260" s="40"/>
      <c r="I260" s="40"/>
      <c r="AB260" s="40"/>
      <c r="AC260" s="40"/>
      <c r="AD260" s="40"/>
    </row>
    <row r="261" spans="2:31" x14ac:dyDescent="0.2">
      <c r="B261" s="40"/>
      <c r="G261" s="40"/>
      <c r="I261" s="40"/>
      <c r="AB261" s="40"/>
      <c r="AC261" s="40"/>
      <c r="AD261" s="40"/>
    </row>
    <row r="262" spans="2:31" x14ac:dyDescent="0.2">
      <c r="B262" s="40"/>
      <c r="G262" s="40"/>
      <c r="I262" s="40"/>
      <c r="AB262" s="40"/>
      <c r="AC262" s="40"/>
      <c r="AD262" s="40"/>
      <c r="AE262" s="40"/>
    </row>
    <row r="263" spans="2:31" x14ac:dyDescent="0.2">
      <c r="B263" s="40"/>
      <c r="G263" s="40"/>
      <c r="I263" s="40"/>
      <c r="AB263" s="40"/>
      <c r="AC263" s="40"/>
      <c r="AD263" s="40"/>
    </row>
    <row r="264" spans="2:31" x14ac:dyDescent="0.2">
      <c r="B264" s="40"/>
      <c r="G264" s="40"/>
      <c r="I264" s="40"/>
      <c r="AB264" s="40"/>
      <c r="AC264" s="40"/>
      <c r="AD264" s="40"/>
    </row>
    <row r="265" spans="2:31" x14ac:dyDescent="0.2">
      <c r="B265" s="40"/>
      <c r="G265" s="40"/>
      <c r="I265" s="40"/>
      <c r="AB265" s="40"/>
      <c r="AC265" s="40"/>
      <c r="AD265" s="40"/>
      <c r="AE265" s="40"/>
    </row>
    <row r="266" spans="2:31" x14ac:dyDescent="0.2">
      <c r="B266" s="40"/>
      <c r="G266" s="40"/>
      <c r="I266" s="40"/>
      <c r="AB266" s="40"/>
      <c r="AC266" s="40"/>
      <c r="AD266" s="40"/>
      <c r="AE266" s="40"/>
    </row>
    <row r="267" spans="2:31" x14ac:dyDescent="0.2">
      <c r="B267" s="40"/>
      <c r="G267" s="40"/>
      <c r="I267" s="40"/>
      <c r="AB267" s="40"/>
      <c r="AC267" s="40"/>
      <c r="AD267" s="40"/>
      <c r="AE267" s="165"/>
    </row>
    <row r="268" spans="2:31" x14ac:dyDescent="0.2">
      <c r="B268" s="40"/>
      <c r="G268" s="40"/>
      <c r="I268" s="40"/>
      <c r="AB268" s="40"/>
    </row>
    <row r="269" spans="2:31" x14ac:dyDescent="0.2">
      <c r="B269" s="40"/>
      <c r="G269" s="40"/>
      <c r="I269" s="40"/>
      <c r="AB269" s="40"/>
      <c r="AC269" s="40"/>
      <c r="AD269" s="40"/>
    </row>
    <row r="270" spans="2:31" x14ac:dyDescent="0.2">
      <c r="B270" s="40"/>
      <c r="G270" s="40"/>
      <c r="I270" s="40"/>
      <c r="AB270" s="40"/>
      <c r="AC270" s="40"/>
      <c r="AD270" s="40"/>
      <c r="AE270" s="40"/>
    </row>
    <row r="271" spans="2:31" x14ac:dyDescent="0.2">
      <c r="B271" s="40"/>
      <c r="G271" s="40"/>
      <c r="I271" s="40"/>
      <c r="AB271" s="40"/>
      <c r="AC271" s="40"/>
      <c r="AD271" s="40"/>
      <c r="AE271" s="40"/>
    </row>
    <row r="272" spans="2:31" x14ac:dyDescent="0.2">
      <c r="B272" s="40"/>
      <c r="G272" s="40"/>
      <c r="I272" s="40"/>
      <c r="AB272" s="40"/>
      <c r="AE272" s="40"/>
    </row>
    <row r="273" spans="2:31" x14ac:dyDescent="0.2">
      <c r="B273" s="40"/>
      <c r="G273" s="40"/>
      <c r="I273" s="40"/>
      <c r="AB273" s="40"/>
      <c r="AC273" s="40"/>
      <c r="AD273" s="40"/>
    </row>
    <row r="274" spans="2:31" x14ac:dyDescent="0.2">
      <c r="B274" s="40"/>
      <c r="G274" s="40"/>
      <c r="I274" s="40"/>
      <c r="AB274" s="40"/>
      <c r="AC274" s="40"/>
      <c r="AD274" s="40"/>
      <c r="AE274" s="40"/>
    </row>
    <row r="275" spans="2:31" x14ac:dyDescent="0.2">
      <c r="B275" s="40"/>
      <c r="C275" s="40"/>
      <c r="G275" s="40"/>
      <c r="I275" s="40"/>
      <c r="AB275" s="40"/>
      <c r="AC275" s="40"/>
      <c r="AD275" s="40"/>
    </row>
    <row r="276" spans="2:31" x14ac:dyDescent="0.2">
      <c r="B276" s="40"/>
      <c r="G276" s="40"/>
      <c r="I276" s="40"/>
      <c r="AB276" s="40"/>
      <c r="AC276" s="40"/>
      <c r="AD276" s="40"/>
      <c r="AE276" s="40"/>
    </row>
    <row r="277" spans="2:31" x14ac:dyDescent="0.2">
      <c r="B277" s="40"/>
      <c r="G277" s="40"/>
      <c r="I277" s="40"/>
      <c r="AB277" s="40"/>
      <c r="AC277" s="40"/>
      <c r="AD277" s="40"/>
      <c r="AE277" s="40"/>
    </row>
    <row r="278" spans="2:31" x14ac:dyDescent="0.2">
      <c r="B278" s="40"/>
      <c r="G278" s="40"/>
      <c r="I278" s="40"/>
      <c r="AB278" s="40"/>
      <c r="AC278" s="40"/>
      <c r="AD278" s="40"/>
      <c r="AE278" s="40"/>
    </row>
    <row r="279" spans="2:31" x14ac:dyDescent="0.2">
      <c r="B279" s="40"/>
      <c r="G279" s="40"/>
      <c r="I279" s="40"/>
      <c r="AB279" s="40"/>
      <c r="AC279" s="40"/>
      <c r="AD279" s="40"/>
      <c r="AE279" s="40"/>
    </row>
    <row r="280" spans="2:31" x14ac:dyDescent="0.2">
      <c r="B280" s="40"/>
      <c r="G280" s="40"/>
      <c r="I280" s="40"/>
      <c r="AB280" s="40"/>
      <c r="AC280" s="40"/>
      <c r="AD280" s="40"/>
      <c r="AE280" s="40"/>
    </row>
    <row r="281" spans="2:31" x14ac:dyDescent="0.2">
      <c r="B281" s="40"/>
      <c r="G281" s="40"/>
      <c r="I281" s="40"/>
      <c r="AB281" s="40"/>
      <c r="AC281" s="40"/>
      <c r="AD281" s="40"/>
    </row>
    <row r="282" spans="2:31" x14ac:dyDescent="0.2">
      <c r="B282" s="40"/>
      <c r="G282" s="40"/>
      <c r="I282" s="40"/>
      <c r="AB282" s="40"/>
      <c r="AC282" s="40"/>
      <c r="AD282" s="40"/>
      <c r="AE282" s="40"/>
    </row>
    <row r="283" spans="2:31" x14ac:dyDescent="0.2">
      <c r="B283" s="40"/>
      <c r="G283" s="40"/>
      <c r="I283" s="40"/>
      <c r="AB283" s="40"/>
      <c r="AC283" s="40"/>
      <c r="AD283" s="40"/>
    </row>
    <row r="284" spans="2:31" x14ac:dyDescent="0.2">
      <c r="B284" s="40"/>
      <c r="G284" s="40"/>
      <c r="I284" s="40"/>
      <c r="AB284" s="40"/>
      <c r="AC284" s="40"/>
    </row>
    <row r="285" spans="2:31" x14ac:dyDescent="0.2">
      <c r="B285" s="40"/>
      <c r="G285" s="40"/>
      <c r="I285" s="40"/>
      <c r="AB285" s="40"/>
      <c r="AC285" s="40"/>
      <c r="AD285" s="40"/>
      <c r="AE285" s="165"/>
    </row>
    <row r="286" spans="2:31" x14ac:dyDescent="0.2">
      <c r="B286" s="40"/>
      <c r="G286" s="40"/>
      <c r="I286" s="40"/>
      <c r="AB286" s="40"/>
      <c r="AC286" s="40"/>
      <c r="AD286" s="40"/>
    </row>
    <row r="287" spans="2:31" x14ac:dyDescent="0.2">
      <c r="B287" s="40"/>
      <c r="G287" s="40"/>
      <c r="I287" s="40"/>
      <c r="AB287" s="40"/>
      <c r="AC287" s="40"/>
      <c r="AD287" s="40"/>
      <c r="AE287" s="40"/>
    </row>
    <row r="288" spans="2:31" x14ac:dyDescent="0.2">
      <c r="B288" s="40"/>
      <c r="G288" s="40"/>
      <c r="I288" s="40"/>
      <c r="AB288" s="40"/>
      <c r="AC288" s="40"/>
      <c r="AD288" s="40"/>
    </row>
    <row r="289" spans="2:31" x14ac:dyDescent="0.2">
      <c r="B289" s="40"/>
      <c r="C289" s="40"/>
      <c r="G289" s="40"/>
      <c r="I289" s="40"/>
      <c r="AB289" s="40"/>
      <c r="AC289" s="40"/>
    </row>
    <row r="290" spans="2:31" x14ac:dyDescent="0.2">
      <c r="B290" s="40"/>
      <c r="G290" s="40"/>
      <c r="I290" s="40"/>
      <c r="W290" s="40"/>
      <c r="AB290" s="40"/>
      <c r="AC290" s="40"/>
      <c r="AD290" s="40"/>
    </row>
    <row r="291" spans="2:31" x14ac:dyDescent="0.2">
      <c r="B291" s="40"/>
      <c r="C291" s="40"/>
      <c r="G291" s="40"/>
      <c r="I291" s="40"/>
      <c r="AB291" s="40"/>
      <c r="AC291" s="40"/>
      <c r="AD291" s="40"/>
    </row>
    <row r="292" spans="2:31" x14ac:dyDescent="0.2">
      <c r="B292" s="40"/>
      <c r="G292" s="40"/>
      <c r="I292" s="40"/>
      <c r="AB292" s="40"/>
      <c r="AC292" s="40"/>
      <c r="AD292" s="40"/>
    </row>
    <row r="293" spans="2:31" x14ac:dyDescent="0.2">
      <c r="B293" s="40"/>
      <c r="C293" s="40"/>
      <c r="G293" s="40"/>
      <c r="I293" s="40"/>
      <c r="AB293" s="40"/>
      <c r="AC293" s="40"/>
      <c r="AD293" s="40"/>
    </row>
    <row r="294" spans="2:31" x14ac:dyDescent="0.2">
      <c r="B294" s="40"/>
      <c r="C294" s="40"/>
      <c r="G294" s="40"/>
      <c r="I294" s="40"/>
      <c r="AB294" s="40"/>
      <c r="AC294" s="40"/>
      <c r="AD294" s="40"/>
    </row>
    <row r="295" spans="2:31" x14ac:dyDescent="0.2">
      <c r="B295" s="40"/>
      <c r="C295" s="40"/>
      <c r="G295" s="40"/>
      <c r="I295" s="40"/>
      <c r="AB295" s="40"/>
      <c r="AC295" s="40"/>
      <c r="AD295" s="40"/>
    </row>
    <row r="296" spans="2:31" x14ac:dyDescent="0.2">
      <c r="B296" s="40"/>
      <c r="G296" s="40"/>
      <c r="I296" s="40"/>
      <c r="AB296" s="40"/>
      <c r="AC296" s="40"/>
      <c r="AD296" s="40"/>
    </row>
    <row r="297" spans="2:31" x14ac:dyDescent="0.2">
      <c r="B297" s="40"/>
      <c r="C297" s="40"/>
      <c r="G297" s="40"/>
      <c r="I297" s="40"/>
      <c r="AB297" s="40"/>
      <c r="AC297" s="40"/>
      <c r="AD297" s="40"/>
    </row>
    <row r="298" spans="2:31" x14ac:dyDescent="0.2">
      <c r="B298" s="40"/>
      <c r="G298" s="40"/>
      <c r="I298" s="40"/>
      <c r="AB298" s="40"/>
      <c r="AC298" s="40"/>
      <c r="AD298" s="40"/>
    </row>
    <row r="299" spans="2:31" x14ac:dyDescent="0.2">
      <c r="B299" s="40"/>
      <c r="G299" s="40"/>
      <c r="H299" s="40"/>
      <c r="I299" s="40"/>
      <c r="AB299" s="40"/>
      <c r="AC299" s="40"/>
      <c r="AD299" s="40"/>
      <c r="AE299" s="40"/>
    </row>
    <row r="300" spans="2:31" x14ac:dyDescent="0.2">
      <c r="B300" s="40"/>
      <c r="G300" s="40"/>
      <c r="I300" s="40"/>
      <c r="AB300" s="40"/>
    </row>
    <row r="301" spans="2:31" x14ac:dyDescent="0.2">
      <c r="B301" s="40"/>
      <c r="G301" s="40"/>
      <c r="I301" s="40"/>
      <c r="AB301" s="40"/>
      <c r="AE301" s="40"/>
    </row>
    <row r="302" spans="2:31" x14ac:dyDescent="0.2">
      <c r="B302" s="40"/>
      <c r="G302" s="40"/>
      <c r="I302" s="40"/>
      <c r="AB302" s="40"/>
      <c r="AC302" s="40"/>
      <c r="AD302" s="40"/>
    </row>
    <row r="303" spans="2:31" x14ac:dyDescent="0.2">
      <c r="B303" s="40"/>
      <c r="G303" s="40"/>
      <c r="I303" s="40"/>
      <c r="AB303" s="40"/>
      <c r="AC303" s="40"/>
      <c r="AD303" s="40"/>
    </row>
    <row r="304" spans="2:31" x14ac:dyDescent="0.2">
      <c r="B304" s="40"/>
      <c r="G304" s="40"/>
      <c r="I304" s="40"/>
      <c r="AB304" s="40"/>
      <c r="AC304" s="40"/>
      <c r="AD304" s="40"/>
      <c r="AE304" s="40"/>
    </row>
    <row r="305" spans="2:39" s="163" customFormat="1" ht="15.75" x14ac:dyDescent="0.25">
      <c r="E305" s="166"/>
      <c r="F305" s="166"/>
      <c r="J305" s="166"/>
      <c r="K305" s="166"/>
      <c r="L305" s="166"/>
      <c r="M305" s="166"/>
      <c r="N305" s="166"/>
      <c r="O305" s="166"/>
      <c r="P305" s="166"/>
      <c r="Q305" s="166"/>
      <c r="R305" s="166"/>
      <c r="S305" s="166"/>
      <c r="T305" s="166"/>
      <c r="U305" s="166"/>
      <c r="V305" s="166"/>
      <c r="Y305" s="166"/>
      <c r="Z305" s="166"/>
      <c r="AA305" s="166"/>
      <c r="AF305" s="166"/>
      <c r="AG305" s="166"/>
      <c r="AH305" s="166"/>
      <c r="AI305" s="166"/>
      <c r="AJ305" s="166"/>
      <c r="AK305" s="166"/>
      <c r="AL305" s="166"/>
      <c r="AM305" s="166"/>
    </row>
    <row r="306" spans="2:39" x14ac:dyDescent="0.2">
      <c r="B306" s="40"/>
      <c r="G306" s="40"/>
      <c r="I306" s="40"/>
      <c r="AB306" s="40"/>
      <c r="AC306" s="40"/>
      <c r="AD306" s="40"/>
      <c r="AE306" s="40"/>
    </row>
    <row r="307" spans="2:39" x14ac:dyDescent="0.2">
      <c r="B307" s="40"/>
      <c r="G307" s="40"/>
      <c r="I307" s="40"/>
      <c r="AB307" s="40"/>
      <c r="AC307" s="40"/>
      <c r="AD307" s="40"/>
      <c r="AE307" s="40"/>
    </row>
    <row r="308" spans="2:39" x14ac:dyDescent="0.2">
      <c r="B308" s="40"/>
      <c r="G308" s="40"/>
      <c r="I308" s="40"/>
      <c r="AB308" s="40"/>
      <c r="AC308" s="40"/>
      <c r="AD308" s="40"/>
      <c r="AE308" s="165"/>
    </row>
    <row r="309" spans="2:39" x14ac:dyDescent="0.2">
      <c r="B309" s="40"/>
      <c r="G309" s="40"/>
      <c r="I309" s="40"/>
      <c r="AB309" s="40"/>
      <c r="AC309" s="40"/>
      <c r="AD309" s="40"/>
      <c r="AE309" s="40"/>
    </row>
    <row r="310" spans="2:39" x14ac:dyDescent="0.2">
      <c r="B310" s="40"/>
      <c r="C310" s="40"/>
      <c r="G310" s="40"/>
      <c r="I310" s="40"/>
      <c r="AB310" s="40"/>
      <c r="AC310" s="40"/>
      <c r="AD310" s="40"/>
    </row>
    <row r="311" spans="2:39" x14ac:dyDescent="0.2">
      <c r="B311" s="40"/>
      <c r="G311" s="40"/>
      <c r="I311" s="40"/>
      <c r="W311" s="40"/>
      <c r="AB311" s="40"/>
      <c r="AC311" s="40"/>
      <c r="AD311" s="40"/>
      <c r="AE311" s="40"/>
    </row>
    <row r="312" spans="2:39" x14ac:dyDescent="0.2">
      <c r="B312" s="40"/>
      <c r="G312" s="40"/>
      <c r="I312" s="40"/>
      <c r="AB312" s="40"/>
      <c r="AC312" s="40"/>
      <c r="AD312" s="40"/>
    </row>
    <row r="313" spans="2:39" x14ac:dyDescent="0.2">
      <c r="B313" s="40"/>
      <c r="G313" s="40"/>
      <c r="I313" s="40"/>
      <c r="AB313" s="40"/>
      <c r="AC313" s="40"/>
      <c r="AD313" s="40"/>
      <c r="AE313" s="40"/>
    </row>
    <row r="314" spans="2:39" x14ac:dyDescent="0.2">
      <c r="B314" s="40"/>
      <c r="G314" s="40"/>
      <c r="I314" s="40"/>
      <c r="AB314" s="40"/>
      <c r="AC314" s="40"/>
      <c r="AD314" s="40"/>
      <c r="AE314" s="40"/>
    </row>
    <row r="315" spans="2:39" x14ac:dyDescent="0.2">
      <c r="B315" s="40"/>
      <c r="G315" s="40"/>
      <c r="I315" s="40"/>
      <c r="AB315" s="40"/>
      <c r="AC315" s="40"/>
      <c r="AD315" s="40"/>
    </row>
    <row r="316" spans="2:39" x14ac:dyDescent="0.2">
      <c r="B316" s="40"/>
      <c r="G316" s="40"/>
      <c r="I316" s="40"/>
      <c r="AB316" s="40"/>
      <c r="AC316" s="40"/>
      <c r="AD316" s="40"/>
      <c r="AE316" s="165"/>
    </row>
    <row r="317" spans="2:39" x14ac:dyDescent="0.2">
      <c r="B317" s="40"/>
      <c r="G317" s="40"/>
      <c r="I317" s="40"/>
      <c r="AB317" s="40"/>
      <c r="AC317" s="40"/>
      <c r="AD317" s="40"/>
      <c r="AE317" s="40"/>
    </row>
    <row r="318" spans="2:39" x14ac:dyDescent="0.2">
      <c r="B318" s="40"/>
      <c r="G318" s="40"/>
      <c r="I318" s="40"/>
      <c r="AB318" s="40"/>
      <c r="AC318" s="40"/>
      <c r="AD318" s="40"/>
    </row>
    <row r="319" spans="2:39" x14ac:dyDescent="0.2">
      <c r="B319" s="40"/>
      <c r="C319" s="40"/>
      <c r="G319" s="40"/>
      <c r="I319" s="40"/>
      <c r="AB319" s="40"/>
      <c r="AC319" s="40"/>
      <c r="AD319" s="40"/>
      <c r="AE319" s="40"/>
    </row>
    <row r="320" spans="2:39" x14ac:dyDescent="0.2">
      <c r="B320" s="40"/>
      <c r="C320" s="40"/>
      <c r="G320" s="40"/>
      <c r="I320" s="40"/>
      <c r="AB320" s="40"/>
      <c r="AC320" s="40"/>
      <c r="AD320" s="40"/>
    </row>
    <row r="321" spans="2:31" x14ac:dyDescent="0.2">
      <c r="B321" s="40"/>
      <c r="C321" s="40"/>
      <c r="G321" s="40"/>
      <c r="I321" s="40"/>
      <c r="AB321" s="40"/>
      <c r="AC321" s="40"/>
      <c r="AD321" s="40"/>
    </row>
    <row r="322" spans="2:31" x14ac:dyDescent="0.2">
      <c r="B322" s="40"/>
      <c r="G322" s="40"/>
      <c r="H322" s="40"/>
      <c r="I322" s="40"/>
      <c r="AB322" s="40"/>
      <c r="AC322" s="40"/>
      <c r="AD322" s="40"/>
      <c r="AE322" s="40"/>
    </row>
    <row r="323" spans="2:31" x14ac:dyDescent="0.2">
      <c r="B323" s="40"/>
      <c r="G323" s="40"/>
      <c r="I323" s="40"/>
      <c r="AB323" s="40"/>
      <c r="AC323" s="40"/>
    </row>
    <row r="324" spans="2:31" x14ac:dyDescent="0.2">
      <c r="B324" s="40"/>
      <c r="G324" s="40"/>
      <c r="I324" s="40"/>
      <c r="AB324" s="40"/>
      <c r="AC324" s="40"/>
      <c r="AD324" s="40"/>
      <c r="AE324" s="40"/>
    </row>
    <row r="325" spans="2:31" x14ac:dyDescent="0.2">
      <c r="B325" s="40"/>
      <c r="C325" s="40"/>
      <c r="G325" s="40"/>
      <c r="I325" s="40"/>
      <c r="AB325" s="40"/>
      <c r="AC325" s="40"/>
      <c r="AD325" s="40"/>
      <c r="AE325" s="165"/>
    </row>
    <row r="326" spans="2:31" x14ac:dyDescent="0.2">
      <c r="B326" s="40"/>
      <c r="G326" s="40"/>
      <c r="I326" s="40"/>
      <c r="AB326" s="40"/>
      <c r="AC326" s="40"/>
      <c r="AD326" s="40"/>
    </row>
    <row r="327" spans="2:31" x14ac:dyDescent="0.2">
      <c r="B327" s="40"/>
      <c r="G327" s="40"/>
      <c r="I327" s="40"/>
      <c r="AB327" s="40"/>
    </row>
    <row r="328" spans="2:31" x14ac:dyDescent="0.2">
      <c r="B328" s="40"/>
      <c r="G328" s="40"/>
      <c r="I328" s="40"/>
      <c r="AB328" s="40"/>
    </row>
    <row r="329" spans="2:31" x14ac:dyDescent="0.2">
      <c r="B329" s="40"/>
      <c r="G329" s="40"/>
      <c r="I329" s="40"/>
      <c r="AB329" s="40"/>
      <c r="AC329" s="40"/>
      <c r="AD329" s="40"/>
    </row>
    <row r="330" spans="2:31" x14ac:dyDescent="0.2">
      <c r="B330" s="40"/>
      <c r="G330" s="40"/>
      <c r="I330" s="40"/>
      <c r="AB330" s="40"/>
      <c r="AC330" s="40"/>
      <c r="AD330" s="40"/>
      <c r="AE330" s="40"/>
    </row>
    <row r="331" spans="2:31" x14ac:dyDescent="0.2">
      <c r="B331" s="40"/>
      <c r="C331" s="40"/>
      <c r="G331" s="40"/>
      <c r="I331" s="40"/>
      <c r="AB331" s="40"/>
      <c r="AC331" s="40"/>
      <c r="AD331" s="40"/>
      <c r="AE331" s="40"/>
    </row>
    <row r="332" spans="2:31" x14ac:dyDescent="0.2">
      <c r="B332" s="40"/>
      <c r="C332" s="40"/>
      <c r="G332" s="40"/>
      <c r="I332" s="40"/>
      <c r="AB332" s="40"/>
      <c r="AC332" s="40"/>
      <c r="AD332" s="40"/>
    </row>
    <row r="333" spans="2:31" x14ac:dyDescent="0.2">
      <c r="B333" s="40"/>
      <c r="G333" s="40"/>
      <c r="I333" s="40"/>
      <c r="AB333" s="40"/>
      <c r="AC333" s="40"/>
      <c r="AD333" s="40"/>
      <c r="AE333" s="40"/>
    </row>
    <row r="334" spans="2:31" x14ac:dyDescent="0.2">
      <c r="B334" s="40"/>
      <c r="G334" s="40"/>
      <c r="I334" s="40"/>
      <c r="AB334" s="40"/>
      <c r="AC334" s="40"/>
      <c r="AD334" s="40"/>
    </row>
    <row r="335" spans="2:31" x14ac:dyDescent="0.2">
      <c r="B335" s="40"/>
      <c r="G335" s="40"/>
      <c r="I335" s="40"/>
      <c r="AB335" s="40"/>
      <c r="AC335" s="40"/>
      <c r="AD335" s="40"/>
    </row>
    <row r="336" spans="2:31" x14ac:dyDescent="0.2">
      <c r="B336" s="40"/>
      <c r="G336" s="40"/>
      <c r="I336" s="40"/>
      <c r="AB336" s="40"/>
      <c r="AC336" s="40"/>
      <c r="AD336" s="40"/>
    </row>
    <row r="337" spans="2:30" x14ac:dyDescent="0.2">
      <c r="B337" s="40"/>
      <c r="C337" s="40"/>
      <c r="G337" s="40"/>
      <c r="I337" s="40"/>
      <c r="AB337" s="40"/>
      <c r="AC337" s="40"/>
      <c r="AD337" s="40"/>
    </row>
    <row r="338" spans="2:30" x14ac:dyDescent="0.2">
      <c r="B338" s="40"/>
      <c r="C338" s="40"/>
      <c r="G338" s="40"/>
      <c r="I338" s="40"/>
      <c r="AB338" s="40"/>
      <c r="AC338" s="40"/>
      <c r="AD338" s="40"/>
    </row>
    <row r="339" spans="2:30" x14ac:dyDescent="0.2">
      <c r="B339" s="40"/>
      <c r="G339" s="40"/>
      <c r="I339" s="40"/>
      <c r="AB339" s="40"/>
      <c r="AC339" s="40"/>
    </row>
    <row r="340" spans="2:30" x14ac:dyDescent="0.2">
      <c r="B340" s="40"/>
      <c r="G340" s="40"/>
      <c r="I340" s="40"/>
      <c r="AB340" s="40"/>
      <c r="AC340" s="40"/>
      <c r="AD340" s="40"/>
    </row>
    <row r="341" spans="2:30" x14ac:dyDescent="0.2">
      <c r="B341" s="40"/>
      <c r="G341" s="40"/>
      <c r="I341" s="40"/>
      <c r="AB341" s="40"/>
      <c r="AC341" s="40"/>
    </row>
    <row r="342" spans="2:30" x14ac:dyDescent="0.2">
      <c r="B342" s="40"/>
      <c r="C342" s="40"/>
      <c r="G342" s="40"/>
      <c r="I342" s="40"/>
      <c r="AB342" s="40"/>
      <c r="AC342" s="40"/>
      <c r="AD342" s="40"/>
    </row>
    <row r="343" spans="2:30" x14ac:dyDescent="0.2">
      <c r="B343" s="40"/>
      <c r="D343" s="40"/>
      <c r="G343" s="40"/>
      <c r="I343" s="40"/>
      <c r="AB343" s="40"/>
      <c r="AC343" s="40"/>
      <c r="AD343" s="40"/>
    </row>
    <row r="344" spans="2:30" x14ac:dyDescent="0.2">
      <c r="B344" s="40"/>
      <c r="D344" s="40"/>
      <c r="G344" s="40"/>
      <c r="I344" s="40"/>
      <c r="AB344" s="40"/>
      <c r="AC344" s="40"/>
      <c r="AD344" s="40"/>
    </row>
    <row r="345" spans="2:30" x14ac:dyDescent="0.2">
      <c r="B345" s="40"/>
      <c r="D345" s="40"/>
      <c r="G345" s="40"/>
      <c r="I345" s="40"/>
      <c r="AB345" s="40"/>
      <c r="AC345" s="40"/>
      <c r="AD345" s="40"/>
    </row>
    <row r="346" spans="2:30" x14ac:dyDescent="0.2">
      <c r="B346" s="40"/>
      <c r="G346" s="40"/>
      <c r="I346" s="40"/>
      <c r="AB346" s="40"/>
      <c r="AC346" s="40"/>
      <c r="AD346" s="40"/>
    </row>
    <row r="347" spans="2:30" x14ac:dyDescent="0.2">
      <c r="B347" s="40"/>
      <c r="D347" s="40"/>
      <c r="G347" s="40"/>
      <c r="I347" s="40"/>
      <c r="AB347" s="40"/>
      <c r="AC347" s="40"/>
    </row>
    <row r="348" spans="2:30" x14ac:dyDescent="0.2">
      <c r="B348" s="40"/>
      <c r="D348" s="40"/>
      <c r="G348" s="40"/>
      <c r="I348" s="40"/>
      <c r="AB348" s="40"/>
      <c r="AC348" s="40"/>
      <c r="AD348" s="40"/>
    </row>
    <row r="349" spans="2:30" x14ac:dyDescent="0.2">
      <c r="B349" s="40"/>
      <c r="D349" s="40"/>
      <c r="G349" s="40"/>
      <c r="I349" s="40"/>
      <c r="AB349" s="40"/>
      <c r="AC349" s="40"/>
      <c r="AD349" s="40"/>
    </row>
    <row r="350" spans="2:30" x14ac:dyDescent="0.2">
      <c r="B350" s="40"/>
      <c r="C350" s="40"/>
      <c r="D350" s="40"/>
      <c r="G350" s="40"/>
      <c r="I350" s="40"/>
      <c r="AB350" s="40"/>
      <c r="AC350" s="40"/>
      <c r="AD350" s="40"/>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74"/>
  <sheetViews>
    <sheetView workbookViewId="0">
      <pane xSplit="1" ySplit="3" topLeftCell="B520" activePane="bottomRight" state="frozen"/>
      <selection pane="topRight" activeCell="B1" sqref="B1"/>
      <selection pane="bottomLeft" activeCell="A4" sqref="A4"/>
      <selection pane="bottomRight" activeCell="B551" sqref="B551"/>
    </sheetView>
  </sheetViews>
  <sheetFormatPr defaultRowHeight="12.75" x14ac:dyDescent="0.2"/>
  <cols>
    <col min="1" max="1" width="6.7109375" style="39" customWidth="1"/>
    <col min="2" max="2" width="29.28515625" customWidth="1"/>
    <col min="3" max="3" width="25.85546875" customWidth="1"/>
    <col min="4" max="4" width="11.42578125" style="39" customWidth="1"/>
    <col min="5" max="5" width="9.5703125" style="39" customWidth="1"/>
    <col min="6" max="6" width="28.5703125" customWidth="1"/>
    <col min="7" max="7" width="9" customWidth="1"/>
    <col min="8" max="8" width="17.28515625" customWidth="1"/>
    <col min="9" max="9" width="13.28515625" style="39" customWidth="1"/>
    <col min="10" max="10" width="11.42578125" style="39" customWidth="1"/>
    <col min="11" max="11" width="11.140625" style="39" customWidth="1"/>
    <col min="12" max="12" width="9.5703125" style="39" customWidth="1"/>
    <col min="13" max="13" width="5.42578125" style="39" customWidth="1"/>
    <col min="14" max="14" width="10" style="39" customWidth="1"/>
    <col min="15" max="15" width="10.7109375" style="39" customWidth="1"/>
    <col min="16" max="16" width="14.85546875" style="39" customWidth="1"/>
    <col min="17" max="17" width="16.7109375" style="39" customWidth="1"/>
    <col min="18" max="18" width="7.140625" style="39" customWidth="1"/>
    <col min="19" max="19" width="11.7109375" style="39" customWidth="1"/>
    <col min="20" max="20" width="16.140625" style="39" customWidth="1"/>
    <col min="21" max="21" width="10.7109375" style="39" customWidth="1"/>
    <col min="22" max="22" width="17.5703125" customWidth="1"/>
    <col min="23" max="23" width="8.140625" customWidth="1"/>
    <col min="24" max="24" width="8.7109375" style="39" customWidth="1"/>
    <col min="25" max="25" width="6.42578125" style="39" customWidth="1"/>
    <col min="26" max="26" width="44" style="39" customWidth="1"/>
    <col min="27" max="27" width="51.42578125" customWidth="1"/>
    <col min="28" max="28" width="47.28515625" customWidth="1"/>
    <col min="29" max="29" width="43.28515625" style="161" customWidth="1"/>
    <col min="30" max="30" width="45.42578125" customWidth="1"/>
    <col min="31" max="31" width="49.42578125" style="39" customWidth="1"/>
    <col min="32" max="32" width="18.85546875" style="39" customWidth="1"/>
    <col min="33" max="35" width="10.7109375" style="39" customWidth="1"/>
    <col min="36" max="36" width="20.7109375" style="39" customWidth="1"/>
    <col min="37" max="37" width="16.7109375" style="39" customWidth="1"/>
    <col min="38" max="38" width="16.85546875" style="39" customWidth="1"/>
  </cols>
  <sheetData>
    <row r="1" spans="1:38" s="4" customFormat="1" x14ac:dyDescent="0.2">
      <c r="A1" s="1" t="s">
        <v>494</v>
      </c>
      <c r="B1" s="2" t="s">
        <v>442</v>
      </c>
      <c r="C1" s="2" t="s">
        <v>443</v>
      </c>
      <c r="D1" s="1" t="s">
        <v>444</v>
      </c>
      <c r="E1" s="1" t="s">
        <v>445</v>
      </c>
      <c r="F1" s="2" t="s">
        <v>446</v>
      </c>
      <c r="H1" s="2" t="s">
        <v>447</v>
      </c>
      <c r="I1" s="1" t="s">
        <v>448</v>
      </c>
      <c r="J1" s="1" t="s">
        <v>449</v>
      </c>
      <c r="K1" s="1" t="s">
        <v>449</v>
      </c>
      <c r="L1" s="1" t="s">
        <v>450</v>
      </c>
      <c r="M1" s="1" t="s">
        <v>451</v>
      </c>
      <c r="N1" s="1" t="s">
        <v>452</v>
      </c>
      <c r="O1" s="1" t="s">
        <v>453</v>
      </c>
      <c r="P1" s="1" t="s">
        <v>454</v>
      </c>
      <c r="Q1" s="1" t="s">
        <v>1777</v>
      </c>
      <c r="R1" s="1" t="s">
        <v>456</v>
      </c>
      <c r="S1" s="1" t="s">
        <v>457</v>
      </c>
      <c r="T1" s="1" t="s">
        <v>457</v>
      </c>
      <c r="U1" s="1" t="s">
        <v>457</v>
      </c>
      <c r="V1" s="2" t="s">
        <v>457</v>
      </c>
      <c r="W1" s="1" t="s">
        <v>458</v>
      </c>
      <c r="X1" s="1" t="s">
        <v>1778</v>
      </c>
      <c r="Y1" s="1" t="s">
        <v>460</v>
      </c>
      <c r="Z1" s="2" t="s">
        <v>461</v>
      </c>
      <c r="AA1" s="2" t="s">
        <v>462</v>
      </c>
      <c r="AB1" s="126" t="s">
        <v>463</v>
      </c>
      <c r="AC1" s="2" t="s">
        <v>464</v>
      </c>
      <c r="AD1" s="1" t="s">
        <v>465</v>
      </c>
      <c r="AE1" s="1" t="s">
        <v>466</v>
      </c>
      <c r="AF1" s="1" t="s">
        <v>467</v>
      </c>
      <c r="AG1" s="1" t="s">
        <v>468</v>
      </c>
      <c r="AH1" s="1" t="s">
        <v>469</v>
      </c>
      <c r="AI1" s="1" t="s">
        <v>470</v>
      </c>
      <c r="AJ1" s="45" t="s">
        <v>406</v>
      </c>
      <c r="AK1" s="45" t="s">
        <v>407</v>
      </c>
    </row>
    <row r="2" spans="1:38" s="44" customFormat="1" x14ac:dyDescent="0.2">
      <c r="D2" s="45"/>
      <c r="E2" s="45" t="s">
        <v>479</v>
      </c>
      <c r="I2" s="45"/>
      <c r="J2" s="45" t="s">
        <v>460</v>
      </c>
      <c r="K2" s="45" t="s">
        <v>460</v>
      </c>
      <c r="L2" s="45" t="s">
        <v>480</v>
      </c>
      <c r="M2" s="45"/>
      <c r="N2" s="45"/>
      <c r="O2" s="45"/>
      <c r="P2" s="45"/>
      <c r="Q2" s="45" t="s">
        <v>471</v>
      </c>
      <c r="R2" s="45" t="s">
        <v>472</v>
      </c>
      <c r="S2" s="45"/>
      <c r="T2" s="45"/>
      <c r="U2" s="45"/>
      <c r="W2" s="45" t="s">
        <v>473</v>
      </c>
      <c r="X2" s="45" t="s">
        <v>1781</v>
      </c>
      <c r="Y2" s="45"/>
      <c r="AB2" s="170"/>
      <c r="AD2" s="45" t="s">
        <v>474</v>
      </c>
      <c r="AE2" s="45"/>
      <c r="AF2" s="1" t="s">
        <v>475</v>
      </c>
      <c r="AG2" s="45" t="s">
        <v>472</v>
      </c>
      <c r="AH2" s="45" t="s">
        <v>476</v>
      </c>
      <c r="AI2" s="45" t="s">
        <v>477</v>
      </c>
      <c r="AJ2" s="45" t="s">
        <v>409</v>
      </c>
      <c r="AK2" s="45" t="s">
        <v>409</v>
      </c>
    </row>
    <row r="3" spans="1:38" s="6" customFormat="1" ht="18.75" x14ac:dyDescent="0.2">
      <c r="D3" s="5"/>
      <c r="E3" s="5"/>
      <c r="I3" s="5"/>
      <c r="J3" s="5"/>
      <c r="K3" s="5"/>
      <c r="L3" s="5"/>
      <c r="M3" s="5"/>
      <c r="N3" s="5" t="s">
        <v>727</v>
      </c>
      <c r="O3" s="5" t="s">
        <v>727</v>
      </c>
      <c r="P3" s="5" t="s">
        <v>481</v>
      </c>
      <c r="Q3" s="5" t="s">
        <v>481</v>
      </c>
      <c r="R3" s="5" t="s">
        <v>482</v>
      </c>
      <c r="S3" s="5"/>
      <c r="T3" s="5"/>
      <c r="U3" s="5"/>
      <c r="W3" s="5" t="s">
        <v>483</v>
      </c>
      <c r="X3" s="5" t="s">
        <v>484</v>
      </c>
      <c r="Y3" s="5"/>
      <c r="AB3" s="171"/>
      <c r="AD3" s="5"/>
      <c r="AE3" s="5" t="s">
        <v>485</v>
      </c>
      <c r="AF3" s="5" t="s">
        <v>486</v>
      </c>
      <c r="AG3" s="5" t="s">
        <v>483</v>
      </c>
      <c r="AH3" s="5" t="s">
        <v>487</v>
      </c>
      <c r="AI3" s="5" t="s">
        <v>488</v>
      </c>
      <c r="AJ3" s="167" t="s">
        <v>410</v>
      </c>
      <c r="AK3" s="167" t="s">
        <v>410</v>
      </c>
    </row>
    <row r="4" spans="1:38" s="9" customFormat="1" x14ac:dyDescent="0.2">
      <c r="A4" s="7">
        <v>1</v>
      </c>
      <c r="B4" s="40" t="str">
        <f>IF(NSW!B4="","",NSW!B4)</f>
        <v>LAKE PARRAMATTA</v>
      </c>
      <c r="C4" s="40" t="str">
        <f>IF(NSW!C4="","",NSW!C4)</f>
        <v/>
      </c>
      <c r="D4" s="40">
        <f>IF(NSW!E4="","",NSW!E4)</f>
        <v>1857</v>
      </c>
      <c r="E4" s="40" t="str">
        <f>IF(NSW!F4="","",NSW!F4)</f>
        <v/>
      </c>
      <c r="F4" s="40" t="str">
        <f>IF(NSW!G4="","",NSW!G4)</f>
        <v>Hunts Creek</v>
      </c>
      <c r="G4" s="40" t="str">
        <f>IF(NSW!H4="","",NSW!H4)</f>
        <v/>
      </c>
      <c r="H4" s="40" t="str">
        <f>IF(NSW!I4="","",NSW!I4)</f>
        <v>PARRAMATTA</v>
      </c>
      <c r="I4" s="40" t="str">
        <f>IF(NSW!J4="","",NSW!J4)</f>
        <v>NSW</v>
      </c>
      <c r="J4" s="40" t="str">
        <f>IF(NSW!K4="","",NSW!K4)</f>
        <v>VA</v>
      </c>
      <c r="K4" s="40" t="str">
        <f>IF(NSW!L4="","",NSW!L4)</f>
        <v xml:space="preserve"> </v>
      </c>
      <c r="L4" s="40" t="str">
        <f>IF(NSW!M4="","",NSW!M4)</f>
        <v/>
      </c>
      <c r="M4" s="40" t="str">
        <f>IF(NSW!N4="","",NSW!N4)</f>
        <v/>
      </c>
      <c r="N4" s="40">
        <f>IF(NSW!O4="","",NSW!O4)</f>
        <v>15</v>
      </c>
      <c r="O4" s="40">
        <f>IF(NSW!P4="","",NSW!P4)</f>
        <v>97</v>
      </c>
      <c r="P4" s="40">
        <f>IF(NSW!Q4="","",NSW!Q4)</f>
        <v>3</v>
      </c>
      <c r="Q4" s="40">
        <f>IF(NSW!R4="","",NSW!R4)</f>
        <v>490</v>
      </c>
      <c r="R4" s="40">
        <f>IF(NSW!S4="","",NSW!S4)</f>
        <v>100</v>
      </c>
      <c r="S4" s="40" t="str">
        <f>IF(NSW!T4="","",NSW!T4)</f>
        <v>R</v>
      </c>
      <c r="T4" s="40" t="str">
        <f>IF(NSW!U4="","",NSW!U4)</f>
        <v/>
      </c>
      <c r="U4" s="40" t="str">
        <f>IF(NSW!V4="","",NSW!V4)</f>
        <v/>
      </c>
      <c r="V4" s="40" t="str">
        <f>IF(NSW!W4="","",NSW!W4)</f>
        <v/>
      </c>
      <c r="W4" s="40">
        <f>IF(NSW!X4="","",NSW!X4)</f>
        <v>7.6</v>
      </c>
      <c r="X4" s="40">
        <f>IF(NSW!Y4="","",NSW!Y4)</f>
        <v>250</v>
      </c>
      <c r="Y4" s="40" t="str">
        <f>IF(NSW!Z4="","",NSW!Z4)</f>
        <v>L</v>
      </c>
      <c r="Z4" s="40" t="str">
        <f>IF(NSW!AA4="","",NSW!AA4)</f>
        <v>Parramatta City Council</v>
      </c>
      <c r="AA4" s="40" t="str">
        <f>IF(NSW!AB4="","",NSW!AB4)</f>
        <v>P. Simpson</v>
      </c>
      <c r="AB4" s="40" t="str">
        <f>IF(NSW!AC4="","",NSW!AC4)</f>
        <v>P.Simpson &amp; E.Moriarty</v>
      </c>
      <c r="AC4" s="40" t="str">
        <f>IF(NSW!AD4="","",NSW!AD4)</f>
        <v>Raised 1.8m in 1898</v>
      </c>
      <c r="AD4" s="40" t="str">
        <f>IF(NSW!AE4="","",NSW!AE4)</f>
        <v/>
      </c>
      <c r="AE4" s="40" t="str">
        <f>IF(NSW!AF4="","",NSW!AF4)</f>
        <v/>
      </c>
      <c r="AF4" s="40" t="str">
        <f>IF(NSW!AG4="","",NSW!AG4)</f>
        <v/>
      </c>
      <c r="AG4" s="40" t="str">
        <f>IF(NSW!AH4="","",NSW!AH4)</f>
        <v/>
      </c>
      <c r="AH4" s="40" t="str">
        <f>IF(NSW!AI4="","",NSW!AI4)</f>
        <v/>
      </c>
      <c r="AI4" s="40" t="str">
        <f>IF(NSW!AJ4="","",NSW!AJ4)</f>
        <v/>
      </c>
      <c r="AJ4" s="40" t="str">
        <f>IF(NSW!AK4="","",NSW!AK4)</f>
        <v/>
      </c>
      <c r="AK4" s="40" t="str">
        <f>IF(NSW!AL4="","",NSW!AL4)</f>
        <v/>
      </c>
      <c r="AL4" s="40" t="str">
        <f>IF(ACT!AM4="","",ACT!AM4)</f>
        <v/>
      </c>
    </row>
    <row r="5" spans="1:38" s="9" customFormat="1" ht="21" customHeight="1" x14ac:dyDescent="0.25">
      <c r="A5" s="175">
        <f>A4+1</f>
        <v>2</v>
      </c>
      <c r="B5" s="176" t="str">
        <f>IF(Vic!B4="","",Vic!B4)</f>
        <v>YAN YEAN</v>
      </c>
      <c r="C5" s="176" t="str">
        <f>IF(Vic!C4="","",Vic!C4)</f>
        <v>Yan Yean Reservoir</v>
      </c>
      <c r="D5" s="176">
        <f>IF(Vic!E4="","",Vic!E4)</f>
        <v>1857</v>
      </c>
      <c r="E5" s="176" t="str">
        <f>IF(Vic!F4="","",Vic!F4)</f>
        <v/>
      </c>
      <c r="F5" s="176" t="str">
        <f>IF(Vic!G4="","",Vic!G4)</f>
        <v>Off Stream</v>
      </c>
      <c r="G5" s="176" t="str">
        <f>IF(Vic!H4="","",Vic!H4)</f>
        <v/>
      </c>
      <c r="H5" s="176" t="str">
        <f>IF(Vic!I4="","",Vic!I4)</f>
        <v>WHITTLESEA</v>
      </c>
      <c r="I5" s="176" t="str">
        <f>IF(Vic!J4="","",Vic!J4)</f>
        <v>VIC</v>
      </c>
      <c r="J5" s="176" t="str">
        <f>IF(Vic!K4="","",Vic!K4)</f>
        <v>TE</v>
      </c>
      <c r="K5" s="176" t="str">
        <f>IF(Vic!L4="","",Vic!L4)</f>
        <v/>
      </c>
      <c r="L5" s="176" t="str">
        <f>IF(Vic!M4="","",Vic!M4)</f>
        <v>ie</v>
      </c>
      <c r="M5" s="176" t="str">
        <f>IF(Vic!N4="","",Vic!N4)</f>
        <v>S</v>
      </c>
      <c r="N5" s="176">
        <f>IF(Vic!O4="","",Vic!O4)</f>
        <v>10</v>
      </c>
      <c r="O5" s="176">
        <f>IF(Vic!P4="","",Vic!P4)</f>
        <v>963</v>
      </c>
      <c r="P5" s="176">
        <f>IF(Vic!Q4="","",Vic!Q4)</f>
        <v>206</v>
      </c>
      <c r="Q5" s="176">
        <f>IF(Vic!R4="","",Vic!R4)</f>
        <v>33085</v>
      </c>
      <c r="R5" s="176">
        <f>IF(Vic!S4="","",Vic!S4)</f>
        <v>5600</v>
      </c>
      <c r="S5" s="176" t="str">
        <f>IF(Vic!T4="","",Vic!T4)</f>
        <v>S</v>
      </c>
      <c r="T5" s="40" t="str">
        <f>IF(Vic!U4="","",Vic!U4)</f>
        <v/>
      </c>
      <c r="U5" s="40" t="str">
        <f>IF(Vic!V4="","",Vic!V4)</f>
        <v/>
      </c>
      <c r="V5" s="40" t="str">
        <f>IF(Vic!W4="","",Vic!W4)</f>
        <v/>
      </c>
      <c r="W5" s="40">
        <f>IF(Vic!Y4="","",Vic!Y4)</f>
        <v>23</v>
      </c>
      <c r="X5" s="40">
        <f>IF(Vic!Z4="","",Vic!Z4)</f>
        <v>12</v>
      </c>
      <c r="Y5" s="40" t="str">
        <f>IF(Vic!AA4="","",Vic!AA4)</f>
        <v>L</v>
      </c>
      <c r="Z5" s="40" t="str">
        <f>IF(Vic!AB4="","",Vic!AB4)</f>
        <v>Melbourne Water Corporation</v>
      </c>
      <c r="AA5" s="40" t="str">
        <f>IF(Vic!AC4="","",Vic!AC4)</f>
        <v xml:space="preserve">Victorian Water Supply Department </v>
      </c>
      <c r="AB5" s="40" t="str">
        <f>IF(Vic!AD4="","",Vic!AD4)</f>
        <v>Martindale &amp; Steele</v>
      </c>
      <c r="AC5" s="40" t="str">
        <f>IF(Vic!AE4="","",Vic!AE4)</f>
        <v>Embankment  remedial works in 2000</v>
      </c>
      <c r="AD5" s="40" t="str">
        <f>IF(Vic!AF4="","",Vic!AF4)</f>
        <v/>
      </c>
      <c r="AE5" s="40" t="str">
        <f>IF(Vic!AG4="","",Vic!AG4)</f>
        <v/>
      </c>
      <c r="AF5" s="40" t="str">
        <f>IF(Vic!AH4="","",Vic!AH4)</f>
        <v/>
      </c>
      <c r="AG5" s="40">
        <f>IF(Vic!AI4="","",Vic!AI4)</f>
        <v>0</v>
      </c>
      <c r="AH5" s="40">
        <f>IF(Vic!AJ4="","",Vic!AJ4)</f>
        <v>0</v>
      </c>
      <c r="AI5" s="40">
        <f>IF(Vic!AK4="","",Vic!AK4)</f>
        <v>0</v>
      </c>
      <c r="AJ5" s="39"/>
      <c r="AK5" s="40" t="str">
        <f>IF(Vic!AL4="","",Vic!AL4)</f>
        <v/>
      </c>
      <c r="AL5" s="39"/>
    </row>
    <row r="6" spans="1:38" s="9" customFormat="1" ht="17.25" customHeight="1" x14ac:dyDescent="0.25">
      <c r="A6" s="175">
        <f>A5+1</f>
        <v>3</v>
      </c>
      <c r="B6" s="176" t="str">
        <f>IF(QLD!C4="","",QLD!C4)</f>
        <v>ENOGGERA</v>
      </c>
      <c r="C6" s="176" t="str">
        <f>IF(QLD!D4="","",QLD!D4)</f>
        <v>Enoggera Reservoir</v>
      </c>
      <c r="D6" s="176">
        <f>IF(QLD!F4="","",QLD!F4)</f>
        <v>1866</v>
      </c>
      <c r="E6" s="176" t="str">
        <f>IF(QLD!G4="","",QLD!G4)</f>
        <v/>
      </c>
      <c r="F6" s="176" t="str">
        <f>IF(QLD!H4="","",QLD!H4)</f>
        <v>Enoggera Ck</v>
      </c>
      <c r="G6" s="176" t="str">
        <f>IF(QLD!I4="","",QLD!I4)</f>
        <v/>
      </c>
      <c r="H6" s="176" t="str">
        <f>IF(QLD!J4="","",QLD!J4)</f>
        <v>BRISBANE</v>
      </c>
      <c r="I6" s="176" t="str">
        <f>IF(QLD!K4="","",QLD!K4)</f>
        <v>QLD</v>
      </c>
      <c r="J6" s="176" t="str">
        <f>IF(QLD!L4="","",QLD!L4)</f>
        <v>TE</v>
      </c>
      <c r="K6" s="176" t="str">
        <f>IF(QLD!M4="","",QLD!M4)</f>
        <v>ER</v>
      </c>
      <c r="L6" s="176" t="str">
        <f>IF(QLD!N4="","",QLD!N4)</f>
        <v>ie,ic</v>
      </c>
      <c r="M6" s="176" t="str">
        <f>IF(QLD!O4="","",QLD!O4)</f>
        <v>R/S</v>
      </c>
      <c r="N6" s="176">
        <f>IF(QLD!P4="","",QLD!P4)</f>
        <v>23.5</v>
      </c>
      <c r="O6" s="176">
        <f>IF(QLD!Q4="","",QLD!Q4)</f>
        <v>475</v>
      </c>
      <c r="P6" s="176">
        <f>IF(QLD!R4="","",QLD!R4)</f>
        <v>360</v>
      </c>
      <c r="Q6" s="176">
        <f>IF(QLD!S4="","",QLD!S4)</f>
        <v>4500</v>
      </c>
      <c r="R6" s="176">
        <f>IF(QLD!T4="","",QLD!T4)</f>
        <v>753</v>
      </c>
      <c r="S6" s="176" t="str">
        <f>IF(QLD!U4="","",QLD!U4)</f>
        <v>S</v>
      </c>
      <c r="T6" s="40" t="str">
        <f>IF(QLD!V4="","",QLD!V4)</f>
        <v/>
      </c>
      <c r="U6" s="40" t="str">
        <f>IF(QLD!W4="","",QLD!W4)</f>
        <v/>
      </c>
      <c r="V6" s="40" t="str">
        <f>IF(QLD!X4="","",QLD!X4)</f>
        <v/>
      </c>
      <c r="W6" s="40">
        <f>IF(QLD!Z4="","",QLD!Z4)</f>
        <v>33</v>
      </c>
      <c r="X6" s="40">
        <f>IF(QLD!AA4="","",QLD!AA4)</f>
        <v>450</v>
      </c>
      <c r="Y6" s="40" t="str">
        <f>IF(QLD!AB4="","",QLD!AB4)</f>
        <v>L</v>
      </c>
      <c r="Z6" s="40" t="str">
        <f>IF(QLD!AC4="","",QLD!AC4)</f>
        <v>Brisbane City Council (To be transferred to SEQWater by 1 July 2008)</v>
      </c>
      <c r="AA6" s="40" t="str">
        <f>IF(QLD!AD4="","",QLD!AD4)</f>
        <v>Bris. Bd of W'works &amp; J Brady (Orig), Cameron McNamara (Raising)</v>
      </c>
      <c r="AB6" s="40" t="str">
        <f>IF(QLD!AE4="","",QLD!AE4)</f>
        <v xml:space="preserve">Donovan &amp; Hulse (Orig), Thiess Bros Pty Ltd (Raising) </v>
      </c>
      <c r="AC6" s="40" t="str">
        <f>IF(QLD!AF4="","",QLD!AF4)</f>
        <v>Raised in 1976</v>
      </c>
      <c r="AD6" s="40" t="str">
        <f>IF(QLD!AG4="","",QLD!AG4)</f>
        <v/>
      </c>
      <c r="AE6" s="40" t="str">
        <f>IF(QLD!AH4="","",QLD!AH4)</f>
        <v>n/a</v>
      </c>
      <c r="AF6" s="40" t="str">
        <f>IF(QLD!AI4="","",QLD!AI4)</f>
        <v>n/a</v>
      </c>
      <c r="AG6" s="40" t="str">
        <f>IF(QLD!AJ4="","",QLD!AJ4)</f>
        <v>n/a</v>
      </c>
      <c r="AH6" s="40" t="str">
        <f>IF(QLD!AK4="","",QLD!AK4)</f>
        <v>n/a</v>
      </c>
      <c r="AI6" s="40">
        <f>IF(QLD!AL4="","",QLD!AL4)</f>
        <v>10</v>
      </c>
      <c r="AJ6" s="40" t="str">
        <f>IF(QLD!AM4="","",QLD!AM4)</f>
        <v/>
      </c>
      <c r="AK6" s="40" t="str">
        <f>IF(QLD!AN4="","",QLD!AN4)</f>
        <v/>
      </c>
      <c r="AL6" s="39"/>
    </row>
    <row r="7" spans="1:38" s="169" customFormat="1" ht="15.75" x14ac:dyDescent="0.25">
      <c r="A7" s="175">
        <f>A6+1</f>
        <v>4</v>
      </c>
      <c r="B7" s="176" t="str">
        <f>IF(TAS!B4="","",TAS!B4)</f>
        <v>LOWER RESERVOIR</v>
      </c>
      <c r="C7" s="176" t="str">
        <f>IF(TAS!C4="","",TAS!C4)</f>
        <v/>
      </c>
      <c r="D7" s="176">
        <f>IF(TAS!E4="","",TAS!E4)</f>
        <v>1867</v>
      </c>
      <c r="E7" s="176" t="str">
        <f>IF(TAS!F4="","",TAS!F4)</f>
        <v/>
      </c>
      <c r="F7" s="176" t="str">
        <f>IF(TAS!G4="","",TAS!G4)</f>
        <v>Sandy Bay Rivulet</v>
      </c>
      <c r="G7" s="176" t="str">
        <f>IF(TAS!H4="","",TAS!H4)</f>
        <v>RIVULET</v>
      </c>
      <c r="H7" s="176" t="str">
        <f>IF(TAS!I4="","",TAS!I4)</f>
        <v>HOBART</v>
      </c>
      <c r="I7" s="176" t="str">
        <f>IF(TAS!J4="","",TAS!J4)</f>
        <v>TAS</v>
      </c>
      <c r="J7" s="176" t="str">
        <f>IF(TAS!K4="","",TAS!K4)</f>
        <v>TE</v>
      </c>
      <c r="K7" s="176" t="str">
        <f>IF(TAS!L4="","",TAS!L4)</f>
        <v/>
      </c>
      <c r="L7" s="176" t="str">
        <f>IF(TAS!M4="","",TAS!M4)</f>
        <v>he</v>
      </c>
      <c r="M7" s="176" t="str">
        <f>IF(TAS!N4="","",TAS!N4)</f>
        <v>S</v>
      </c>
      <c r="N7" s="176">
        <f>IF(TAS!O4="","",TAS!O4)</f>
        <v>18</v>
      </c>
      <c r="O7" s="176">
        <f>IF(TAS!P4="","",TAS!P4)</f>
        <v>104</v>
      </c>
      <c r="P7" s="176">
        <f>IF(TAS!Q4="","",TAS!Q4)</f>
        <v>65</v>
      </c>
      <c r="Q7" s="176">
        <f>IF(TAS!R4="","",TAS!R4)</f>
        <v>213</v>
      </c>
      <c r="R7" s="176">
        <f>IF(TAS!S4="","",TAS!S4)</f>
        <v>40</v>
      </c>
      <c r="S7" s="176" t="str">
        <f>IF(TAS!T4="","",TAS!T4)</f>
        <v>S</v>
      </c>
      <c r="T7" s="40" t="str">
        <f>IF(TAS!U4="","",TAS!U4)</f>
        <v/>
      </c>
      <c r="U7" s="40" t="str">
        <f>IF(TAS!V4="","",TAS!V4)</f>
        <v/>
      </c>
      <c r="V7" s="40" t="str">
        <f>IF(TAS!W4="","",TAS!W4)</f>
        <v>Off Stream</v>
      </c>
      <c r="W7" s="40">
        <f>IF(TAS!Y4="","",TAS!Y4)</f>
        <v>5</v>
      </c>
      <c r="X7" s="40">
        <f>IF(TAS!Z4="","",TAS!Z4)</f>
        <v>25</v>
      </c>
      <c r="Y7" s="40" t="str">
        <f>IF(TAS!AB4="","",TAS!AB4)</f>
        <v>L</v>
      </c>
      <c r="Z7" s="40" t="str">
        <f>IF(TAS!AC4="","",TAS!AC4)</f>
        <v xml:space="preserve">Hobart Water </v>
      </c>
      <c r="AA7" s="40" t="str">
        <f>IF(TAS!AD4="","",TAS!AD4)</f>
        <v>Hobart City Council</v>
      </c>
      <c r="AB7" s="40" t="str">
        <f>IF(TAS!AE4="","",TAS!AE4)</f>
        <v>Hobart City Council</v>
      </c>
      <c r="AC7" s="40" t="str">
        <f>IF(TAS!AF4="","",TAS!AF4)</f>
        <v>Re-constructed in 1895 following a serious leakage incident 1963.</v>
      </c>
      <c r="AD7" s="40" t="str">
        <f>IF(TAS!AG4="","",TAS!AG4)</f>
        <v/>
      </c>
      <c r="AE7" s="40" t="str">
        <f>IF(TAS!AH4="","",TAS!AH4)</f>
        <v/>
      </c>
      <c r="AF7" s="40" t="str">
        <f>IF(TAS!AI4="","",TAS!AI4)</f>
        <v/>
      </c>
      <c r="AG7" s="40" t="str">
        <f>IF(TAS!AJ4="","",TAS!AJ4)</f>
        <v/>
      </c>
      <c r="AH7" s="40" t="str">
        <f>IF(TAS!AK4="","",TAS!AK4)</f>
        <v/>
      </c>
      <c r="AI7" s="40" t="str">
        <f>IF(TAS!AL4="","",TAS!AL4)</f>
        <v/>
      </c>
      <c r="AJ7" s="40" t="str">
        <f>IF(TAS!AM4="","",TAS!AM4)</f>
        <v/>
      </c>
      <c r="AK7" s="40" t="str">
        <f>IF(TAS!AN4="","",TAS!AN4)</f>
        <v/>
      </c>
      <c r="AL7" s="39"/>
    </row>
    <row r="8" spans="1:38" x14ac:dyDescent="0.2">
      <c r="A8" s="7">
        <f>A7+1</f>
        <v>5</v>
      </c>
      <c r="B8" s="40" t="str">
        <f>IF(Vic!B5="","",Vic!B5)</f>
        <v>SPRING GULLY</v>
      </c>
      <c r="C8" s="40" t="str">
        <f>IF(Vic!C5="","",Vic!C5)</f>
        <v/>
      </c>
      <c r="D8" s="40">
        <f>IF(Vic!E5="","",Vic!E5)</f>
        <v>1868</v>
      </c>
      <c r="E8" s="40" t="str">
        <f>IF(Vic!F5="","",Vic!F5)</f>
        <v/>
      </c>
      <c r="F8" s="40" t="str">
        <f>IF(Vic!G5="","",Vic!G5)</f>
        <v>Spring Creek</v>
      </c>
      <c r="G8" s="40" t="str">
        <f>IF(Vic!H5="","",Vic!H5)</f>
        <v/>
      </c>
      <c r="H8" s="40" t="str">
        <f>IF(Vic!I5="","",Vic!I5)</f>
        <v>BENDIGO</v>
      </c>
      <c r="I8" s="40" t="str">
        <f>IF(Vic!J5="","",Vic!J5)</f>
        <v>VIC</v>
      </c>
      <c r="J8" s="40" t="str">
        <f>IF(Vic!K5="","",Vic!K5)</f>
        <v>TE</v>
      </c>
      <c r="K8" s="40" t="str">
        <f>IF(Vic!L5="","",Vic!L5)</f>
        <v/>
      </c>
      <c r="L8" s="40" t="str">
        <f>IF(Vic!M5="","",Vic!M5)</f>
        <v>he</v>
      </c>
      <c r="M8" s="40" t="str">
        <f>IF(Vic!N5="","",Vic!N5)</f>
        <v>R</v>
      </c>
      <c r="N8" s="40">
        <f>IF(Vic!O5="","",Vic!O5)</f>
        <v>18</v>
      </c>
      <c r="O8" s="40">
        <f>IF(Vic!P5="","",Vic!P5)</f>
        <v>512</v>
      </c>
      <c r="P8" s="40" t="str">
        <f>IF(Vic!Q5="","",Vic!Q5)</f>
        <v/>
      </c>
      <c r="Q8" s="40">
        <f>IF(Vic!R5="","",Vic!R5)</f>
        <v>2500</v>
      </c>
      <c r="R8" s="40">
        <f>IF(Vic!S5="","",Vic!S5)</f>
        <v>450</v>
      </c>
      <c r="S8" s="40" t="str">
        <f>IF(Vic!T5="","",Vic!T5)</f>
        <v>I</v>
      </c>
      <c r="T8" s="40" t="str">
        <f>IF(Vic!U5="","",Vic!U5)</f>
        <v/>
      </c>
      <c r="U8" s="40" t="str">
        <f>IF(Vic!V5="","",Vic!V5)</f>
        <v/>
      </c>
      <c r="V8" s="40" t="str">
        <f>IF(Vic!W5="","",Vic!W5)</f>
        <v/>
      </c>
      <c r="W8" s="40" t="str">
        <f>IF(Vic!Y5="","",Vic!Y5)</f>
        <v/>
      </c>
      <c r="X8" s="40">
        <f>IF(Vic!Z5="","",Vic!Z5)</f>
        <v>30</v>
      </c>
      <c r="Y8" s="40" t="str">
        <f>IF(Vic!AA5="","",Vic!AA5)</f>
        <v>L</v>
      </c>
      <c r="Z8" s="40" t="str">
        <f>IF(Vic!AB5="","",Vic!AB5)</f>
        <v>Coliban Water</v>
      </c>
      <c r="AA8" s="40" t="str">
        <f>IF(Vic!AC5="","",Vic!AC5)</f>
        <v/>
      </c>
      <c r="AB8" s="40" t="str">
        <f>IF(Vic!AD5="","",Vic!AD5)</f>
        <v/>
      </c>
      <c r="AC8" s="40" t="str">
        <f>IF(Vic!AE5="","",Vic!AE5)</f>
        <v>Raised 1929</v>
      </c>
      <c r="AD8" s="40" t="str">
        <f>IF(Vic!AF5="","",Vic!AF5)</f>
        <v/>
      </c>
      <c r="AE8" s="40" t="str">
        <f>IF(Vic!AG5="","",Vic!AG5)</f>
        <v/>
      </c>
      <c r="AF8" s="40" t="str">
        <f>IF(Vic!AH5="","",Vic!AH5)</f>
        <v/>
      </c>
      <c r="AG8" s="40" t="str">
        <f>IF(Vic!AI5="","",Vic!AI5)</f>
        <v/>
      </c>
      <c r="AH8" s="40" t="str">
        <f>IF(Vic!AJ5="","",Vic!AJ5)</f>
        <v/>
      </c>
      <c r="AI8" s="40" t="str">
        <f>IF(Vic!AK5="","",Vic!AK5)</f>
        <v>&lt;10</v>
      </c>
      <c r="AK8" s="40" t="str">
        <f>IF(Vic!AL5="","",Vic!AL5)</f>
        <v/>
      </c>
    </row>
    <row r="9" spans="1:38" x14ac:dyDescent="0.2">
      <c r="A9" s="7">
        <f t="shared" ref="A9:A72" si="0">A8+1</f>
        <v>6</v>
      </c>
      <c r="B9" s="40" t="str">
        <f>IF(Vic!B6="","",Vic!B6)</f>
        <v>BARKERS CREEK</v>
      </c>
      <c r="C9" s="40" t="str">
        <f>IF(Vic!C6="","",Vic!C6)</f>
        <v/>
      </c>
      <c r="D9" s="40">
        <f>IF(Vic!E6="","",Vic!E6)</f>
        <v>1869</v>
      </c>
      <c r="E9" s="40" t="str">
        <f>IF(Vic!F6="","",Vic!F6)</f>
        <v/>
      </c>
      <c r="F9" s="40" t="str">
        <f>IF(Vic!G6="","",Vic!G6)</f>
        <v>Barkers Creek</v>
      </c>
      <c r="G9" s="40" t="str">
        <f>IF(Vic!H6="","",Vic!H6)</f>
        <v/>
      </c>
      <c r="H9" s="40" t="str">
        <f>IF(Vic!I6="","",Vic!I6)</f>
        <v>CASTLEMAINE</v>
      </c>
      <c r="I9" s="40" t="str">
        <f>IF(Vic!J6="","",Vic!J6)</f>
        <v>VIC</v>
      </c>
      <c r="J9" s="40" t="str">
        <f>IF(Vic!K6="","",Vic!K6)</f>
        <v>TE</v>
      </c>
      <c r="K9" s="40" t="str">
        <f>IF(Vic!L6="","",Vic!L6)</f>
        <v/>
      </c>
      <c r="L9" s="40" t="str">
        <f>IF(Vic!M6="","",Vic!M6)</f>
        <v>he</v>
      </c>
      <c r="M9" s="40" t="str">
        <f>IF(Vic!N6="","",Vic!N6)</f>
        <v>R</v>
      </c>
      <c r="N9" s="40">
        <f>IF(Vic!O6="","",Vic!O6)</f>
        <v>14</v>
      </c>
      <c r="O9" s="40">
        <f>IF(Vic!P6="","",Vic!P6)</f>
        <v>685</v>
      </c>
      <c r="P9" s="40" t="str">
        <f>IF(Vic!Q6="","",Vic!Q6)</f>
        <v/>
      </c>
      <c r="Q9" s="40">
        <f>IF(Vic!R6="","",Vic!R6)</f>
        <v>2240</v>
      </c>
      <c r="R9" s="40">
        <f>IF(Vic!S6="","",Vic!S6)</f>
        <v>540</v>
      </c>
      <c r="S9" s="40" t="str">
        <f>IF(Vic!T6="","",Vic!T6)</f>
        <v>I</v>
      </c>
      <c r="T9" s="40" t="str">
        <f>IF(Vic!U6="","",Vic!U6)</f>
        <v/>
      </c>
      <c r="U9" s="40" t="str">
        <f>IF(Vic!V6="","",Vic!V6)</f>
        <v/>
      </c>
      <c r="V9" s="40" t="str">
        <f>IF(Vic!W6="","",Vic!W6)</f>
        <v/>
      </c>
      <c r="W9" s="40" t="str">
        <f>IF(Vic!Y6="","",Vic!Y6)</f>
        <v/>
      </c>
      <c r="X9" s="40">
        <f>IF(Vic!Z6="","",Vic!Z6)</f>
        <v>46</v>
      </c>
      <c r="Y9" s="40" t="str">
        <f>IF(Vic!AA6="","",Vic!AA6)</f>
        <v>L</v>
      </c>
      <c r="Z9" s="40" t="str">
        <f>IF(Vic!AB6="","",Vic!AB6)</f>
        <v>Coliban Water</v>
      </c>
      <c r="AA9" s="40" t="str">
        <f>IF(Vic!AC6="","",Vic!AC6)</f>
        <v/>
      </c>
      <c r="AB9" s="40" t="str">
        <f>IF(Vic!AD6="","",Vic!AD6)</f>
        <v/>
      </c>
      <c r="AC9" s="40" t="str">
        <f>IF(Vic!AE6="","",Vic!AE6)</f>
        <v/>
      </c>
      <c r="AD9" s="40" t="str">
        <f>IF(Vic!AF6="","",Vic!AF6)</f>
        <v/>
      </c>
      <c r="AE9" s="40" t="str">
        <f>IF(Vic!AG6="","",Vic!AG6)</f>
        <v/>
      </c>
      <c r="AF9" s="40" t="str">
        <f>IF(Vic!AH6="","",Vic!AH6)</f>
        <v/>
      </c>
      <c r="AG9" s="40" t="str">
        <f>IF(Vic!AI6="","",Vic!AI6)</f>
        <v/>
      </c>
      <c r="AH9" s="40" t="str">
        <f>IF(Vic!AJ6="","",Vic!AJ6)</f>
        <v/>
      </c>
      <c r="AI9" s="40">
        <f>IF(Vic!AK6="","",Vic!AK6)</f>
        <v>0</v>
      </c>
      <c r="AK9" s="40" t="str">
        <f>IF(Vic!AL6="","",Vic!AL6)</f>
        <v/>
      </c>
    </row>
    <row r="10" spans="1:38" x14ac:dyDescent="0.2">
      <c r="A10" s="7">
        <f t="shared" si="0"/>
        <v>7</v>
      </c>
      <c r="B10" s="40" t="str">
        <f>IF(Vic!B110="","",Vic!B110)</f>
        <v>EXPEDITION PASS</v>
      </c>
      <c r="C10" s="40" t="str">
        <f>IF(Vic!C110="","",Vic!C110)</f>
        <v/>
      </c>
      <c r="D10" s="40">
        <f>IF(Vic!E110="","",Vic!E110)</f>
        <v>1869</v>
      </c>
      <c r="E10" s="40" t="str">
        <f>IF(Vic!F110="","",Vic!F110)</f>
        <v/>
      </c>
      <c r="F10" s="40" t="str">
        <f>IF(Vic!G110="","",Vic!G110)</f>
        <v>Forest Creek</v>
      </c>
      <c r="G10" s="40" t="str">
        <f>IF(Vic!H110="","",Vic!H110)</f>
        <v/>
      </c>
      <c r="H10" s="40" t="str">
        <f>IF(Vic!I110="","",Vic!I110)</f>
        <v>CASTLEMAINE</v>
      </c>
      <c r="I10" s="40" t="str">
        <f>IF(Vic!J110="","",Vic!J110)</f>
        <v>VIC</v>
      </c>
      <c r="J10" s="40" t="str">
        <f>IF(Vic!K110="","",Vic!K110)</f>
        <v>TE</v>
      </c>
      <c r="K10" s="40" t="str">
        <f>IF(Vic!L110="","",Vic!L110)</f>
        <v/>
      </c>
      <c r="L10" s="40" t="str">
        <f>IF(Vic!M110="","",Vic!M110)</f>
        <v>ie</v>
      </c>
      <c r="M10" s="40" t="str">
        <f>IF(Vic!N110="","",Vic!N110)</f>
        <v/>
      </c>
      <c r="N10" s="40">
        <f>IF(Vic!O110="","",Vic!O110)</f>
        <v>18</v>
      </c>
      <c r="O10" s="40">
        <f>IF(Vic!P110="","",Vic!P110)</f>
        <v>240</v>
      </c>
      <c r="P10" s="40">
        <f>IF(Vic!Q110="","",Vic!Q110)</f>
        <v>59</v>
      </c>
      <c r="Q10" s="40">
        <f>IF(Vic!R110="","",Vic!R110)</f>
        <v>550</v>
      </c>
      <c r="R10" s="40">
        <f>IF(Vic!S110="","",Vic!S110)</f>
        <v>70</v>
      </c>
      <c r="S10" s="40" t="str">
        <f>IF(Vic!T110="","",Vic!T110)</f>
        <v>R</v>
      </c>
      <c r="T10" s="40" t="str">
        <f>IF(Vic!U110="","",Vic!U110)</f>
        <v/>
      </c>
      <c r="U10" s="40" t="str">
        <f>IF(Vic!V110="","",Vic!V110)</f>
        <v/>
      </c>
      <c r="V10" s="40" t="str">
        <f>IF(Vic!W110="","",Vic!W110)</f>
        <v/>
      </c>
      <c r="W10" s="40" t="str">
        <f>IF(Vic!Y110="","",Vic!Y110)</f>
        <v/>
      </c>
      <c r="X10" s="40">
        <f>IF(Vic!Z110="","",Vic!Z110)</f>
        <v>55</v>
      </c>
      <c r="Y10" s="40" t="str">
        <f>IF(Vic!AA110="","",Vic!AA110)</f>
        <v>L</v>
      </c>
      <c r="Z10" s="40" t="str">
        <f>IF(Vic!AB110="","",Vic!AB110)</f>
        <v>Mount Alexander Shire Council/Coliban Water</v>
      </c>
      <c r="AA10" s="40" t="str">
        <f>IF(Vic!AC110="","",Vic!AC110)</f>
        <v xml:space="preserve">State Rivers &amp; Water Supply Commission, Victoria </v>
      </c>
      <c r="AB10" s="40" t="str">
        <f>IF(Vic!AD110="","",Vic!AD110)</f>
        <v xml:space="preserve">State Rivers &amp; Water Supply Commission, Victoria </v>
      </c>
      <c r="AC10" s="40" t="str">
        <f>IF(Vic!AE110="","",Vic!AE110)</f>
        <v>Reservoir volume presently 350 Ml due to siltation</v>
      </c>
      <c r="AD10" s="40" t="str">
        <f>IF(Vic!AF110="","",Vic!AF110)</f>
        <v/>
      </c>
      <c r="AE10" s="40" t="str">
        <f>IF(Vic!AG110="","",Vic!AG110)</f>
        <v/>
      </c>
      <c r="AF10" s="40" t="str">
        <f>IF(Vic!AH110="","",Vic!AH110)</f>
        <v/>
      </c>
      <c r="AG10" s="40" t="str">
        <f>IF(Vic!AI110="","",Vic!AI110)</f>
        <v/>
      </c>
      <c r="AH10" s="40" t="str">
        <f>IF(Vic!AJ110="","",Vic!AJ110)</f>
        <v/>
      </c>
      <c r="AI10" s="40" t="str">
        <f>IF(Vic!AK110="","",Vic!AK110)</f>
        <v/>
      </c>
      <c r="AK10" s="40" t="str">
        <f>IF(Vic!AL110="","",Vic!AL110)</f>
        <v/>
      </c>
    </row>
    <row r="11" spans="1:38" ht="15" x14ac:dyDescent="0.25">
      <c r="A11" s="175">
        <f t="shared" si="0"/>
        <v>8</v>
      </c>
      <c r="B11" s="176" t="str">
        <f>IF(Vic!B7="","",Vic!B7)</f>
        <v>MALMSBURY</v>
      </c>
      <c r="C11" s="176" t="str">
        <f>IF(Vic!C7="","",Vic!C7)</f>
        <v/>
      </c>
      <c r="D11" s="176">
        <f>IF(Vic!E7="","",Vic!E7)</f>
        <v>1870</v>
      </c>
      <c r="E11" s="176" t="str">
        <f>IF(Vic!F7="","",Vic!F7)</f>
        <v/>
      </c>
      <c r="F11" s="176" t="str">
        <f>IF(Vic!G7="","",Vic!G7)</f>
        <v>Coliban</v>
      </c>
      <c r="G11" s="176" t="str">
        <f>IF(Vic!H7="","",Vic!H7)</f>
        <v/>
      </c>
      <c r="H11" s="176" t="str">
        <f>IF(Vic!I7="","",Vic!I7)</f>
        <v>KYNETON</v>
      </c>
      <c r="I11" s="176" t="str">
        <f>IF(Vic!J7="","",Vic!J7)</f>
        <v>VIC</v>
      </c>
      <c r="J11" s="176" t="str">
        <f>IF(Vic!K7="","",Vic!K7)</f>
        <v>TE</v>
      </c>
      <c r="K11" s="176" t="str">
        <f>IF(Vic!L7="","",Vic!L7)</f>
        <v/>
      </c>
      <c r="L11" s="176" t="str">
        <f>IF(Vic!M7="","",Vic!M7)</f>
        <v>ie</v>
      </c>
      <c r="M11" s="176" t="str">
        <f>IF(Vic!N7="","",Vic!N7)</f>
        <v>R</v>
      </c>
      <c r="N11" s="176">
        <f>IF(Vic!O7="","",Vic!O7)</f>
        <v>24</v>
      </c>
      <c r="O11" s="176">
        <f>IF(Vic!P7="","",Vic!P7)</f>
        <v>530</v>
      </c>
      <c r="P11" s="176" t="str">
        <f>IF(Vic!Q7="","",Vic!Q7)</f>
        <v/>
      </c>
      <c r="Q11" s="176">
        <f>IF(Vic!R7="","",Vic!R7)</f>
        <v>18000</v>
      </c>
      <c r="R11" s="176">
        <f>IF(Vic!S7="","",Vic!S7)</f>
        <v>3010</v>
      </c>
      <c r="S11" s="176" t="str">
        <f>IF(Vic!T7="","",Vic!T7)</f>
        <v>S</v>
      </c>
      <c r="T11" s="40" t="str">
        <f>IF(Vic!U7="","",Vic!U7)</f>
        <v>I</v>
      </c>
      <c r="U11" s="40" t="str">
        <f>IF(Vic!V7="","",Vic!V7)</f>
        <v/>
      </c>
      <c r="V11" s="40" t="str">
        <f>IF(Vic!W7="","",Vic!W7)</f>
        <v/>
      </c>
      <c r="W11" s="40" t="str">
        <f>IF(Vic!Y7="","",Vic!Y7)</f>
        <v/>
      </c>
      <c r="X11" s="40">
        <f>IF(Vic!Z7="","",Vic!Z7)</f>
        <v>1354</v>
      </c>
      <c r="Y11" s="40" t="str">
        <f>IF(Vic!AA7="","",Vic!AA7)</f>
        <v>V</v>
      </c>
      <c r="Z11" s="40" t="str">
        <f>IF(Vic!AB7="","",Vic!AB7)</f>
        <v>Coliban Water</v>
      </c>
      <c r="AA11" s="40" t="str">
        <f>IF(Vic!AC7="","",Vic!AC7)</f>
        <v xml:space="preserve">State Rivers &amp; Water Supply, Commission, Victoria </v>
      </c>
      <c r="AB11" s="40" t="str">
        <f>IF(Vic!AD7="","",Vic!AD7)</f>
        <v xml:space="preserve">State Rivers &amp; Water Supply, Commission, Victoria </v>
      </c>
      <c r="AC11" s="40" t="str">
        <f>IF(Vic!AE7="","",Vic!AE7)</f>
        <v>Raised 1887, gates added 1940, outlet and spillway remodelled in 1987</v>
      </c>
      <c r="AD11" s="40" t="str">
        <f>IF(Vic!AF7="","",Vic!AF7)</f>
        <v/>
      </c>
      <c r="AE11" s="40" t="str">
        <f>IF(Vic!AG7="","",Vic!AG7)</f>
        <v/>
      </c>
      <c r="AF11" s="40" t="str">
        <f>IF(Vic!AH7="","",Vic!AH7)</f>
        <v/>
      </c>
      <c r="AG11" s="40" t="str">
        <f>IF(Vic!AI7="","",Vic!AI7)</f>
        <v/>
      </c>
      <c r="AH11" s="40" t="str">
        <f>IF(Vic!AJ7="","",Vic!AJ7)</f>
        <v/>
      </c>
      <c r="AI11" s="40" t="str">
        <f>IF(Vic!AK7="","",Vic!AK7)</f>
        <v>&lt;10</v>
      </c>
      <c r="AK11" s="40" t="str">
        <f>IF(Vic!AL7="","",Vic!AL7)</f>
        <v/>
      </c>
    </row>
    <row r="12" spans="1:38" ht="15" x14ac:dyDescent="0.25">
      <c r="A12" s="175">
        <f t="shared" si="0"/>
        <v>9</v>
      </c>
      <c r="B12" s="176" t="str">
        <f>IF(Vic!B9="","",Vic!B9)</f>
        <v>UPPER STONY CREEK No 1</v>
      </c>
      <c r="C12" s="176" t="str">
        <f>IF(Vic!C9="","",Vic!C9)</f>
        <v/>
      </c>
      <c r="D12" s="176">
        <f>IF(Vic!E9="","",Vic!E9)</f>
        <v>1870</v>
      </c>
      <c r="E12" s="176" t="str">
        <f>IF(Vic!F9="","",Vic!F9)</f>
        <v/>
      </c>
      <c r="F12" s="176" t="str">
        <f>IF(Vic!G9="","",Vic!G9)</f>
        <v>Stony Creek</v>
      </c>
      <c r="G12" s="176" t="str">
        <f>IF(Vic!H9="","",Vic!H9)</f>
        <v/>
      </c>
      <c r="H12" s="176" t="str">
        <f>IF(Vic!I9="","",Vic!I9)</f>
        <v>GEELONG</v>
      </c>
      <c r="I12" s="176" t="str">
        <f>IF(Vic!J9="","",Vic!J9)</f>
        <v>VIC</v>
      </c>
      <c r="J12" s="176" t="str">
        <f>IF(Vic!K9="","",Vic!K9)</f>
        <v>TE</v>
      </c>
      <c r="K12" s="176" t="str">
        <f>IF(Vic!L9="","",Vic!L9)</f>
        <v/>
      </c>
      <c r="L12" s="176" t="str">
        <f>IF(Vic!M9="","",Vic!M9)</f>
        <v>ie</v>
      </c>
      <c r="M12" s="176" t="str">
        <f>IF(Vic!N9="","",Vic!N9)</f>
        <v>S/R</v>
      </c>
      <c r="N12" s="176">
        <f>IF(Vic!O9="","",Vic!O9)</f>
        <v>26</v>
      </c>
      <c r="O12" s="176">
        <f>IF(Vic!P9="","",Vic!P9)</f>
        <v>404</v>
      </c>
      <c r="P12" s="176">
        <f>IF(Vic!Q9="","",Vic!Q9)</f>
        <v>320</v>
      </c>
      <c r="Q12" s="176">
        <f>IF(Vic!R9="","",Vic!R9)</f>
        <v>3443</v>
      </c>
      <c r="R12" s="176">
        <f>IF(Vic!S9="","",Vic!S9)</f>
        <v>450</v>
      </c>
      <c r="S12" s="176" t="str">
        <f>IF(Vic!T9="","",Vic!T9)</f>
        <v>S</v>
      </c>
      <c r="T12" s="40" t="str">
        <f>IF(Vic!U9="","",Vic!U9)</f>
        <v/>
      </c>
      <c r="U12" s="40" t="str">
        <f>IF(Vic!V9="","",Vic!V9)</f>
        <v/>
      </c>
      <c r="V12" s="40" t="str">
        <f>IF(Vic!W9="","",Vic!W9)</f>
        <v/>
      </c>
      <c r="W12" s="40" t="str">
        <f>IF(Vic!Y9="","",Vic!Y9)</f>
        <v/>
      </c>
      <c r="X12" s="40">
        <f>IF(Vic!Z9="","",Vic!Z9)</f>
        <v>125</v>
      </c>
      <c r="Y12" s="40" t="str">
        <f>IF(Vic!AA9="","",Vic!AA9)</f>
        <v>L</v>
      </c>
      <c r="Z12" s="40" t="str">
        <f>IF(Vic!AB9="","",Vic!AB9)</f>
        <v>Barwon Water</v>
      </c>
      <c r="AA12" s="40" t="str">
        <f>IF(Vic!AC9="","",Vic!AC9)</f>
        <v xml:space="preserve">Victorian Water Supply Department </v>
      </c>
      <c r="AB12" s="40" t="str">
        <f>IF(Vic!AD9="","",Vic!AD9)</f>
        <v>Jonathan Chappell</v>
      </c>
      <c r="AC12" s="40" t="str">
        <f>IF(Vic!AE9="","",Vic!AE9)</f>
        <v>Embankment partially failed on first filling, spillway lowered, dam raised 1916 to original level</v>
      </c>
      <c r="AD12" s="40" t="str">
        <f>IF(Vic!AF9="","",Vic!AF9)</f>
        <v/>
      </c>
      <c r="AE12" s="40" t="str">
        <f>IF(Vic!AG9="","",Vic!AG9)</f>
        <v/>
      </c>
      <c r="AF12" s="40" t="str">
        <f>IF(Vic!AH9="","",Vic!AH9)</f>
        <v/>
      </c>
      <c r="AG12" s="40" t="str">
        <f>IF(Vic!AI9="","",Vic!AI9)</f>
        <v/>
      </c>
      <c r="AH12" s="40" t="str">
        <f>IF(Vic!AJ9="","",Vic!AJ9)</f>
        <v/>
      </c>
      <c r="AI12" s="40" t="str">
        <f>IF(Vic!AK9="","",Vic!AK9)</f>
        <v/>
      </c>
      <c r="AK12" s="40" t="str">
        <f>IF(Vic!AL9="","",Vic!AL9)</f>
        <v/>
      </c>
    </row>
    <row r="13" spans="1:38" x14ac:dyDescent="0.2">
      <c r="A13" s="7">
        <f t="shared" si="0"/>
        <v>10</v>
      </c>
      <c r="B13" s="40" t="str">
        <f>IF(Vic!B8="","",Vic!B8)</f>
        <v>NEWLYN</v>
      </c>
      <c r="C13" s="40" t="str">
        <f>IF(Vic!C8="","",Vic!C8)</f>
        <v/>
      </c>
      <c r="D13" s="40">
        <f>IF(Vic!E8="","",Vic!E8)</f>
        <v>1871</v>
      </c>
      <c r="E13" s="40" t="str">
        <f>IF(Vic!F8="","",Vic!F8)</f>
        <v/>
      </c>
      <c r="F13" s="40" t="str">
        <f>IF(Vic!G8="","",Vic!G8)</f>
        <v>Birchs Creek</v>
      </c>
      <c r="G13" s="40" t="str">
        <f>IF(Vic!H8="","",Vic!H8)</f>
        <v/>
      </c>
      <c r="H13" s="40" t="str">
        <f>IF(Vic!I8="","",Vic!I8)</f>
        <v>DAYLESFORD</v>
      </c>
      <c r="I13" s="40" t="str">
        <f>IF(Vic!J8="","",Vic!J8)</f>
        <v>VIC</v>
      </c>
      <c r="J13" s="40" t="str">
        <f>IF(Vic!K8="","",Vic!K8)</f>
        <v>TE</v>
      </c>
      <c r="K13" s="40" t="str">
        <f>IF(Vic!L8="","",Vic!L8)</f>
        <v/>
      </c>
      <c r="L13" s="40" t="str">
        <f>IF(Vic!M8="","",Vic!M8)</f>
        <v>he</v>
      </c>
      <c r="M13" s="40" t="str">
        <f>IF(Vic!N8="","",Vic!N8)</f>
        <v>S</v>
      </c>
      <c r="N13" s="40">
        <f>IF(Vic!O8="","",Vic!O8)</f>
        <v>12</v>
      </c>
      <c r="O13" s="40">
        <f>IF(Vic!P8="","",Vic!P8)</f>
        <v>741</v>
      </c>
      <c r="P13" s="40" t="str">
        <f>IF(Vic!Q8="","",Vic!Q8)</f>
        <v/>
      </c>
      <c r="Q13" s="40">
        <f>IF(Vic!R8="","",Vic!R8)</f>
        <v>3300</v>
      </c>
      <c r="R13" s="40">
        <f>IF(Vic!S8="","",Vic!S8)</f>
        <v>710</v>
      </c>
      <c r="S13" s="40" t="str">
        <f>IF(Vic!T8="","",Vic!T8)</f>
        <v>I</v>
      </c>
      <c r="T13" s="40" t="str">
        <f>IF(Vic!U8="","",Vic!U8)</f>
        <v/>
      </c>
      <c r="U13" s="40" t="str">
        <f>IF(Vic!V8="","",Vic!V8)</f>
        <v/>
      </c>
      <c r="V13" s="40" t="str">
        <f>IF(Vic!W8="","",Vic!W8)</f>
        <v/>
      </c>
      <c r="W13" s="40" t="str">
        <f>IF(Vic!Y8="","",Vic!Y8)</f>
        <v/>
      </c>
      <c r="X13" s="40">
        <f>IF(Vic!Z8="","",Vic!Z8)</f>
        <v>255</v>
      </c>
      <c r="Y13" s="40" t="str">
        <f>IF(Vic!AA8="","",Vic!AA8)</f>
        <v>L</v>
      </c>
      <c r="Z13" s="40" t="str">
        <f>IF(Vic!AB8="","",Vic!AB8)</f>
        <v>Goulburn-Murray Water</v>
      </c>
      <c r="AA13" s="40" t="str">
        <f>IF(Vic!AC8="","",Vic!AC8)</f>
        <v xml:space="preserve">State Rivers &amp; Water Supply, Commission, Victoria </v>
      </c>
      <c r="AB13" s="40" t="str">
        <f>IF(Vic!AD8="","",Vic!AD8)</f>
        <v xml:space="preserve">State Rivers &amp; Water Supply, Commission, Victoria </v>
      </c>
      <c r="AC13" s="40" t="str">
        <f>IF(Vic!AE8="","",Vic!AE8)</f>
        <v>Raised 1961</v>
      </c>
      <c r="AD13" s="40" t="str">
        <f>IF(Vic!AF8="","",Vic!AF8)</f>
        <v/>
      </c>
      <c r="AE13" s="40" t="str">
        <f>IF(Vic!AG8="","",Vic!AG8)</f>
        <v/>
      </c>
      <c r="AF13" s="40" t="str">
        <f>IF(Vic!AH8="","",Vic!AH8)</f>
        <v/>
      </c>
      <c r="AG13" s="40">
        <f>IF(Vic!AI8="","",Vic!AI8)</f>
        <v>12</v>
      </c>
      <c r="AH13" s="40" t="str">
        <f>IF(Vic!AJ8="","",Vic!AJ8)</f>
        <v/>
      </c>
      <c r="AI13" s="40" t="str">
        <f>IF(Vic!AK8="","",Vic!AK8)</f>
        <v/>
      </c>
      <c r="AK13" s="40" t="str">
        <f>IF(Vic!AL8="","",Vic!AL8)</f>
        <v/>
      </c>
    </row>
    <row r="14" spans="1:38" ht="15" x14ac:dyDescent="0.25">
      <c r="A14" s="175">
        <f t="shared" si="0"/>
        <v>11</v>
      </c>
      <c r="B14" s="176" t="str">
        <f>IF(SA!B4="","",SA!B4)</f>
        <v>HOPE VALLEY</v>
      </c>
      <c r="C14" s="176" t="str">
        <f>IF(SA!C4="","",SA!C4)</f>
        <v/>
      </c>
      <c r="D14" s="176">
        <f>IF(SA!E4="","",SA!E4)</f>
        <v>1872</v>
      </c>
      <c r="E14" s="176" t="str">
        <f>IF(SA!F4="","",SA!F4)</f>
        <v/>
      </c>
      <c r="F14" s="176" t="str">
        <f>IF(SA!G4="","",SA!G4)</f>
        <v>Offstream</v>
      </c>
      <c r="G14" s="176" t="str">
        <f>IF(SA!H4="","",SA!H4)</f>
        <v/>
      </c>
      <c r="H14" s="176" t="str">
        <f>IF(SA!I4="","",SA!I4)</f>
        <v>ADELAIDE</v>
      </c>
      <c r="I14" s="176" t="str">
        <f>IF(SA!J4="","",SA!J4)</f>
        <v>SA</v>
      </c>
      <c r="J14" s="176" t="str">
        <f>IF(SA!K4="","",SA!K4)</f>
        <v>TE</v>
      </c>
      <c r="K14" s="176" t="str">
        <f>IF(SA!L4="","",SA!L4)</f>
        <v/>
      </c>
      <c r="L14" s="176" t="str">
        <f>IF(SA!M4="","",SA!M4)</f>
        <v>ie</v>
      </c>
      <c r="M14" s="176" t="str">
        <f>IF(SA!N4="","",SA!N4)</f>
        <v>S</v>
      </c>
      <c r="N14" s="176">
        <f>IF(SA!O4="","",SA!O4)</f>
        <v>22</v>
      </c>
      <c r="O14" s="176">
        <f>IF(SA!P4="","",SA!P4)</f>
        <v>765</v>
      </c>
      <c r="P14" s="176">
        <f>IF(SA!Q4="","",SA!Q4)</f>
        <v>236</v>
      </c>
      <c r="Q14" s="176">
        <f>IF(SA!R4="","",SA!R4)</f>
        <v>3630</v>
      </c>
      <c r="R14" s="176">
        <f>IF(SA!S4="","",SA!S4)</f>
        <v>603</v>
      </c>
      <c r="S14" s="176" t="str">
        <f>IF(SA!T4="","",SA!T4)</f>
        <v>S</v>
      </c>
      <c r="T14" s="40" t="str">
        <f>IF(SA!U4="","",SA!U4)</f>
        <v>C</v>
      </c>
      <c r="U14" s="40" t="str">
        <f>IF(SA!V4="","",SA!V4)</f>
        <v/>
      </c>
      <c r="V14" s="40" t="str">
        <f>IF(SA!W4="","",SA!W4)</f>
        <v/>
      </c>
      <c r="W14" s="40">
        <f>IF(SA!Y4="","",SA!Y4)</f>
        <v>3</v>
      </c>
      <c r="X14" s="40">
        <f>IF(SA!Z4="","",SA!Z4)</f>
        <v>4.5</v>
      </c>
      <c r="Y14" s="40" t="str">
        <f>IF(SA!AA4="","",SA!AA4)</f>
        <v>L</v>
      </c>
      <c r="Z14" s="40" t="str">
        <f>IF(SA!AB4="","",SA!AB4)</f>
        <v>South Australian Water Corporation</v>
      </c>
      <c r="AA14" s="40" t="str">
        <f>IF(SA!AC4="","",SA!AC4)</f>
        <v xml:space="preserve">Sth Aust Government Engineer-in-Chief's Department </v>
      </c>
      <c r="AB14" s="40" t="str">
        <f>IF(SA!AD4="","",SA!AD4)</f>
        <v>G &amp; RE Fry &amp; Sth Aust Govt Engineer-in-Chief's Department</v>
      </c>
      <c r="AC14" s="40" t="str">
        <f>IF(SA!AE4="","",SA!AE4)</f>
        <v/>
      </c>
      <c r="AD14" s="40" t="str">
        <f>IF(SA!AF4="","",SA!AF4)</f>
        <v/>
      </c>
      <c r="AE14" s="40" t="str">
        <f>IF(SA!AG4="","",SA!AG4)</f>
        <v/>
      </c>
      <c r="AF14" s="40" t="str">
        <f>IF(SA!AH4="","",SA!AH4)</f>
        <v/>
      </c>
      <c r="AG14" s="40" t="str">
        <f>IF(SA!AI4="","",SA!AI4)</f>
        <v/>
      </c>
      <c r="AH14" s="40">
        <f>IF(SA!AJ4="","",SA!AJ4)</f>
        <v>1</v>
      </c>
      <c r="AI14" s="40">
        <f>IF(SA!AK4="","",SA!AK4)</f>
        <v>0</v>
      </c>
      <c r="AJ14" s="40" t="str">
        <f>IF(SA!AL4="","",SA!AL4)</f>
        <v/>
      </c>
      <c r="AK14" s="40" t="str">
        <f>IF(SA!AM4="","",SA!AM4)</f>
        <v/>
      </c>
    </row>
    <row r="15" spans="1:38" ht="15" x14ac:dyDescent="0.25">
      <c r="A15" s="175">
        <f t="shared" si="0"/>
        <v>12</v>
      </c>
      <c r="B15" s="176" t="str">
        <f>IF(Vic!B10="","",Vic!B10)</f>
        <v>CRUSOE</v>
      </c>
      <c r="C15" s="176" t="str">
        <f>IF(Vic!C10="","",Vic!C10)</f>
        <v/>
      </c>
      <c r="D15" s="176">
        <f>IF(Vic!E10="","",Vic!E10)</f>
        <v>1873</v>
      </c>
      <c r="E15" s="176" t="str">
        <f>IF(Vic!F10="","",Vic!F10)</f>
        <v/>
      </c>
      <c r="F15" s="176" t="str">
        <f>IF(Vic!G10="","",Vic!G10)</f>
        <v>Bendigo Ck</v>
      </c>
      <c r="G15" s="176" t="str">
        <f>IF(Vic!H10="","",Vic!H10)</f>
        <v/>
      </c>
      <c r="H15" s="176" t="str">
        <f>IF(Vic!I10="","",Vic!I10)</f>
        <v>BENDIGO</v>
      </c>
      <c r="I15" s="176" t="str">
        <f>IF(Vic!J10="","",Vic!J10)</f>
        <v>VIC</v>
      </c>
      <c r="J15" s="176" t="str">
        <f>IF(Vic!K10="","",Vic!K10)</f>
        <v>TE</v>
      </c>
      <c r="K15" s="176" t="str">
        <f>IF(Vic!L10="","",Vic!L10)</f>
        <v/>
      </c>
      <c r="L15" s="176" t="str">
        <f>IF(Vic!M10="","",Vic!M10)</f>
        <v>he</v>
      </c>
      <c r="M15" s="176" t="str">
        <f>IF(Vic!N10="","",Vic!N10)</f>
        <v>S</v>
      </c>
      <c r="N15" s="176">
        <f>IF(Vic!O10="","",Vic!O10)</f>
        <v>12</v>
      </c>
      <c r="O15" s="176">
        <f>IF(Vic!P10="","",Vic!P10)</f>
        <v>670</v>
      </c>
      <c r="P15" s="176" t="str">
        <f>IF(Vic!Q10="","",Vic!Q10)</f>
        <v/>
      </c>
      <c r="Q15" s="176">
        <f>IF(Vic!R10="","",Vic!R10)</f>
        <v>1500</v>
      </c>
      <c r="R15" s="176">
        <f>IF(Vic!S10="","",Vic!S10)</f>
        <v>300</v>
      </c>
      <c r="S15" s="176" t="str">
        <f>IF(Vic!T10="","",Vic!T10)</f>
        <v>S</v>
      </c>
      <c r="T15" s="40" t="str">
        <f>IF(Vic!U10="","",Vic!U10)</f>
        <v/>
      </c>
      <c r="U15" s="40" t="str">
        <f>IF(Vic!V10="","",Vic!V10)</f>
        <v/>
      </c>
      <c r="V15" s="40" t="str">
        <f>IF(Vic!W10="","",Vic!W10)</f>
        <v/>
      </c>
      <c r="W15" s="40" t="str">
        <f>IF(Vic!Y10="","",Vic!Y10)</f>
        <v/>
      </c>
      <c r="X15" s="40">
        <f>IF(Vic!Z10="","",Vic!Z10)</f>
        <v>10</v>
      </c>
      <c r="Y15" s="40" t="str">
        <f>IF(Vic!AA10="","",Vic!AA10)</f>
        <v>L</v>
      </c>
      <c r="Z15" s="40" t="str">
        <f>IF(Vic!AB10="","",Vic!AB10)</f>
        <v>Coliban Water</v>
      </c>
      <c r="AA15" s="40" t="str">
        <f>IF(Vic!AC10="","",Vic!AC10)</f>
        <v>Joseph Brady</v>
      </c>
      <c r="AB15" s="40" t="str">
        <f>IF(Vic!AD10="","",Vic!AD10)</f>
        <v>Sandhurst Council</v>
      </c>
      <c r="AC15" s="40" t="str">
        <f>IF(Vic!AE10="","",Vic!AE10)</f>
        <v/>
      </c>
      <c r="AD15" s="40" t="str">
        <f>IF(Vic!AF10="","",Vic!AF10)</f>
        <v/>
      </c>
      <c r="AE15" s="40" t="str">
        <f>IF(Vic!AG10="","",Vic!AG10)</f>
        <v/>
      </c>
      <c r="AF15" s="40" t="str">
        <f>IF(Vic!AH10="","",Vic!AH10)</f>
        <v/>
      </c>
      <c r="AG15" s="40" t="str">
        <f>IF(Vic!AI10="","",Vic!AI10)</f>
        <v/>
      </c>
      <c r="AH15" s="40" t="str">
        <f>IF(Vic!AJ10="","",Vic!AJ10)</f>
        <v/>
      </c>
      <c r="AI15" s="40" t="str">
        <f>IF(Vic!AK10="","",Vic!AK10)</f>
        <v>&lt;10</v>
      </c>
      <c r="AK15" s="40" t="str">
        <f>IF(Vic!AL10="","",Vic!AL10)</f>
        <v/>
      </c>
    </row>
    <row r="16" spans="1:38" ht="15" x14ac:dyDescent="0.25">
      <c r="A16" s="175">
        <f t="shared" si="0"/>
        <v>13</v>
      </c>
      <c r="B16" s="176" t="str">
        <f>IF(Vic!B11="","",Vic!B11)</f>
        <v>LOWER STONY CREEK</v>
      </c>
      <c r="C16" s="176" t="str">
        <f>IF(Vic!C11="","",Vic!C11)</f>
        <v/>
      </c>
      <c r="D16" s="176">
        <f>IF(Vic!E11="","",Vic!E11)</f>
        <v>1873</v>
      </c>
      <c r="E16" s="176" t="str">
        <f>IF(Vic!F11="","",Vic!F11)</f>
        <v/>
      </c>
      <c r="F16" s="176" t="str">
        <f>IF(Vic!G11="","",Vic!G11)</f>
        <v>Stony Creek</v>
      </c>
      <c r="G16" s="176" t="str">
        <f>IF(Vic!H11="","",Vic!H11)</f>
        <v/>
      </c>
      <c r="H16" s="176" t="str">
        <f>IF(Vic!I11="","",Vic!I11)</f>
        <v>GEELONG</v>
      </c>
      <c r="I16" s="176" t="str">
        <f>IF(Vic!J11="","",Vic!J11)</f>
        <v>VIC</v>
      </c>
      <c r="J16" s="176" t="str">
        <f>IF(Vic!K11="","",Vic!K11)</f>
        <v>PG</v>
      </c>
      <c r="K16" s="176" t="str">
        <f>IF(Vic!L11="","",Vic!L11)</f>
        <v/>
      </c>
      <c r="L16" s="176" t="str">
        <f>IF(Vic!M11="","",Vic!M11)</f>
        <v/>
      </c>
      <c r="M16" s="176" t="str">
        <f>IF(Vic!N11="","",Vic!N11)</f>
        <v>R</v>
      </c>
      <c r="N16" s="176">
        <f>IF(Vic!O11="","",Vic!O11)</f>
        <v>16</v>
      </c>
      <c r="O16" s="176">
        <f>IF(Vic!P11="","",Vic!P11)</f>
        <v>69</v>
      </c>
      <c r="P16" s="176">
        <f>IF(Vic!Q11="","",Vic!Q11)</f>
        <v>4</v>
      </c>
      <c r="Q16" s="176">
        <f>IF(Vic!R11="","",Vic!R11)</f>
        <v>630</v>
      </c>
      <c r="R16" s="176">
        <f>IF(Vic!S11="","",Vic!S11)</f>
        <v>105</v>
      </c>
      <c r="S16" s="176" t="str">
        <f>IF(Vic!T11="","",Vic!T11)</f>
        <v>S</v>
      </c>
      <c r="T16" s="40" t="str">
        <f>IF(Vic!U11="","",Vic!U11)</f>
        <v/>
      </c>
      <c r="U16" s="40" t="str">
        <f>IF(Vic!V11="","",Vic!V11)</f>
        <v/>
      </c>
      <c r="V16" s="40" t="str">
        <f>IF(Vic!W11="","",Vic!W11)</f>
        <v/>
      </c>
      <c r="W16" s="40" t="str">
        <f>IF(Vic!Y11="","",Vic!Y11)</f>
        <v/>
      </c>
      <c r="X16" s="40">
        <f>IF(Vic!Z11="","",Vic!Z11)</f>
        <v>77</v>
      </c>
      <c r="Y16" s="40" t="str">
        <f>IF(Vic!AA11="","",Vic!AA11)</f>
        <v>L</v>
      </c>
      <c r="Z16" s="40" t="str">
        <f>IF(Vic!AB11="","",Vic!AB11)</f>
        <v>Barwon Water</v>
      </c>
      <c r="AA16" s="40" t="str">
        <f>IF(Vic!AC11="","",Vic!AC11)</f>
        <v xml:space="preserve">Victorian Water Supply Department </v>
      </c>
      <c r="AB16" s="40" t="str">
        <f>IF(Vic!AD11="","",Vic!AD11)</f>
        <v/>
      </c>
      <c r="AC16" s="40" t="str">
        <f>IF(Vic!AE11="","",Vic!AE11)</f>
        <v>No longer used for water supply</v>
      </c>
      <c r="AD16" s="40" t="str">
        <f>IF(Vic!AF11="","",Vic!AF11)</f>
        <v/>
      </c>
      <c r="AE16" s="40" t="str">
        <f>IF(Vic!AG11="","",Vic!AG11)</f>
        <v/>
      </c>
      <c r="AF16" s="40" t="str">
        <f>IF(Vic!AH11="","",Vic!AH11)</f>
        <v/>
      </c>
      <c r="AG16" s="40" t="str">
        <f>IF(Vic!AI11="","",Vic!AI11)</f>
        <v/>
      </c>
      <c r="AH16" s="40" t="str">
        <f>IF(Vic!AJ11="","",Vic!AJ11)</f>
        <v/>
      </c>
      <c r="AI16" s="40" t="str">
        <f>IF(Vic!AK11="","",Vic!AK11)</f>
        <v/>
      </c>
      <c r="AK16" s="40" t="str">
        <f>IF(Vic!AL11="","",Vic!AL11)</f>
        <v/>
      </c>
    </row>
    <row r="17" spans="1:38" ht="15" x14ac:dyDescent="0.25">
      <c r="A17" s="175">
        <f t="shared" si="0"/>
        <v>14</v>
      </c>
      <c r="B17" s="176" t="str">
        <f>IF(Vic!B12="","",Vic!B12)</f>
        <v>GONG GONG</v>
      </c>
      <c r="C17" s="176" t="str">
        <f>IF(Vic!C12="","",Vic!C12)</f>
        <v/>
      </c>
      <c r="D17" s="176">
        <f>IF(Vic!E12="","",Vic!E12)</f>
        <v>1877</v>
      </c>
      <c r="E17" s="176" t="str">
        <f>IF(Vic!F12="","",Vic!F12)</f>
        <v/>
      </c>
      <c r="F17" s="176" t="str">
        <f>IF(Vic!G12="","",Vic!G12)</f>
        <v>Fellmonger's Ck</v>
      </c>
      <c r="G17" s="176" t="str">
        <f>IF(Vic!H12="","",Vic!H12)</f>
        <v/>
      </c>
      <c r="H17" s="176" t="str">
        <f>IF(Vic!I12="","",Vic!I12)</f>
        <v>BALLARAT</v>
      </c>
      <c r="I17" s="176" t="str">
        <f>IF(Vic!J12="","",Vic!J12)</f>
        <v>VIC</v>
      </c>
      <c r="J17" s="176" t="str">
        <f>IF(Vic!K12="","",Vic!K12)</f>
        <v>TE</v>
      </c>
      <c r="K17" s="176" t="str">
        <f>IF(Vic!L12="","",Vic!L12)</f>
        <v/>
      </c>
      <c r="L17" s="176" t="str">
        <f>IF(Vic!M12="","",Vic!M12)</f>
        <v>ie</v>
      </c>
      <c r="M17" s="176" t="str">
        <f>IF(Vic!N12="","",Vic!N12)</f>
        <v>R</v>
      </c>
      <c r="N17" s="176">
        <f>IF(Vic!O12="","",Vic!O12)</f>
        <v>30</v>
      </c>
      <c r="O17" s="176">
        <f>IF(Vic!P12="","",Vic!P12)</f>
        <v>278</v>
      </c>
      <c r="P17" s="176">
        <f>IF(Vic!Q12="","",Vic!Q12)</f>
        <v>170</v>
      </c>
      <c r="Q17" s="176">
        <f>IF(Vic!R12="","",Vic!R12)</f>
        <v>1902</v>
      </c>
      <c r="R17" s="176">
        <f>IF(Vic!S12="","",Vic!S12)</f>
        <v>253</v>
      </c>
      <c r="S17" s="176" t="str">
        <f>IF(Vic!T12="","",Vic!T12)</f>
        <v>S</v>
      </c>
      <c r="T17" s="40" t="str">
        <f>IF(Vic!U12="","",Vic!U12)</f>
        <v/>
      </c>
      <c r="U17" s="40" t="str">
        <f>IF(Vic!V12="","",Vic!V12)</f>
        <v/>
      </c>
      <c r="V17" s="40" t="str">
        <f>IF(Vic!W12="","",Vic!W12)</f>
        <v/>
      </c>
      <c r="W17" s="40" t="str">
        <f>IF(Vic!Y12="","",Vic!Y12)</f>
        <v/>
      </c>
      <c r="X17" s="40">
        <f>IF(Vic!Z12="","",Vic!Z12)</f>
        <v>7</v>
      </c>
      <c r="Y17" s="40" t="str">
        <f>IF(Vic!AA12="","",Vic!AA12)</f>
        <v>L</v>
      </c>
      <c r="Z17" s="40" t="str">
        <f>IF(Vic!AB12="","",Vic!AB12)</f>
        <v>Central Highlands Water</v>
      </c>
      <c r="AA17" s="40" t="str">
        <f>IF(Vic!AC12="","",Vic!AC12)</f>
        <v>C Bagge</v>
      </c>
      <c r="AB17" s="40" t="str">
        <f>IF(Vic!AD12="","",Vic!AD12)</f>
        <v>Young &amp; McGuigan</v>
      </c>
      <c r="AC17" s="40" t="str">
        <f>IF(Vic!AE12="","",Vic!AE12)</f>
        <v>Spillway reconstructed 1965, spillway capacity under review</v>
      </c>
      <c r="AD17" s="40" t="str">
        <f>IF(Vic!AF12="","",Vic!AF12)</f>
        <v/>
      </c>
      <c r="AE17" s="40" t="str">
        <f>IF(Vic!AG12="","",Vic!AG12)</f>
        <v/>
      </c>
      <c r="AF17" s="40" t="str">
        <f>IF(Vic!AH12="","",Vic!AH12)</f>
        <v/>
      </c>
      <c r="AG17" s="40" t="str">
        <f>IF(Vic!AI12="","",Vic!AI12)</f>
        <v/>
      </c>
      <c r="AH17" s="40" t="str">
        <f>IF(Vic!AJ12="","",Vic!AJ12)</f>
        <v/>
      </c>
      <c r="AI17" s="40" t="str">
        <f>IF(Vic!AK12="","",Vic!AK12)</f>
        <v/>
      </c>
      <c r="AK17" s="40" t="str">
        <f>IF(Vic!AL12="","",Vic!AL12)</f>
        <v/>
      </c>
      <c r="AL17" s="40" t="str">
        <f>IF(NSW!AM4="","",NSW!AM4)</f>
        <v/>
      </c>
    </row>
    <row r="18" spans="1:38" ht="15" x14ac:dyDescent="0.25">
      <c r="A18" s="175">
        <f t="shared" si="0"/>
        <v>15</v>
      </c>
      <c r="B18" s="176" t="str">
        <f>IF(QLD!C5="","",QLD!C5)</f>
        <v>GOLD CREEK</v>
      </c>
      <c r="C18" s="176" t="str">
        <f>IF(QLD!D5="","",QLD!D5)</f>
        <v>Gold Creek Reservoir</v>
      </c>
      <c r="D18" s="176">
        <f>IF(QLD!F5="","",QLD!F5)</f>
        <v>1885</v>
      </c>
      <c r="E18" s="176" t="str">
        <f>IF(QLD!G5="","",QLD!G5)</f>
        <v/>
      </c>
      <c r="F18" s="176" t="str">
        <f>IF(QLD!H5="","",QLD!H5)</f>
        <v>Gold Ck</v>
      </c>
      <c r="G18" s="176" t="str">
        <f>IF(QLD!I5="","",QLD!I5)</f>
        <v/>
      </c>
      <c r="H18" s="176" t="str">
        <f>IF(QLD!J5="","",QLD!J5)</f>
        <v>BRISBANE</v>
      </c>
      <c r="I18" s="176" t="str">
        <f>IF(QLD!K5="","",QLD!K5)</f>
        <v>QLD</v>
      </c>
      <c r="J18" s="176" t="str">
        <f>IF(QLD!L5="","",QLD!L5)</f>
        <v>TE</v>
      </c>
      <c r="K18" s="176" t="str">
        <f>IF(QLD!M5="","",QLD!M5)</f>
        <v/>
      </c>
      <c r="L18" s="176" t="str">
        <f>IF(QLD!N5="","",QLD!N5)</f>
        <v>ie</v>
      </c>
      <c r="M18" s="176" t="str">
        <f>IF(QLD!O5="","",QLD!O5)</f>
        <v>R/S</v>
      </c>
      <c r="N18" s="176">
        <f>IF(QLD!P5="","",QLD!P5)</f>
        <v>26</v>
      </c>
      <c r="O18" s="176">
        <f>IF(QLD!Q5="","",QLD!Q5)</f>
        <v>191</v>
      </c>
      <c r="P18" s="176">
        <f>IF(QLD!R5="","",QLD!R5)</f>
        <v>106</v>
      </c>
      <c r="Q18" s="176">
        <f>IF(QLD!S5="","",QLD!S5)</f>
        <v>801</v>
      </c>
      <c r="R18" s="176">
        <f>IF(QLD!T5="","",QLD!T5)</f>
        <v>246</v>
      </c>
      <c r="S18" s="176" t="str">
        <f>IF(QLD!U5="","",QLD!U5)</f>
        <v>S</v>
      </c>
      <c r="T18" s="40" t="str">
        <f>IF(QLD!V5="","",QLD!V5)</f>
        <v/>
      </c>
      <c r="U18" s="40" t="str">
        <f>IF(QLD!W5="","",QLD!W5)</f>
        <v/>
      </c>
      <c r="V18" s="40" t="str">
        <f>IF(QLD!X5="","",QLD!X5)</f>
        <v/>
      </c>
      <c r="W18" s="40">
        <f>IF(QLD!Z5="","",QLD!Z5)</f>
        <v>10.5</v>
      </c>
      <c r="X18" s="40" t="str">
        <f>IF(QLD!AA5="","",QLD!AA5)</f>
        <v/>
      </c>
      <c r="Y18" s="40" t="str">
        <f>IF(QLD!AB5="","",QLD!AB5)</f>
        <v>L</v>
      </c>
      <c r="Z18" s="40" t="str">
        <f>IF(QLD!AC5="","",QLD!AC5)</f>
        <v>Brisbane City Council (To be transferred to SEQWater by 1 July 2008)</v>
      </c>
      <c r="AA18" s="40" t="str">
        <f>IF(QLD!AD5="","",QLD!AD5)</f>
        <v>Brisbane Board of Waterworks &amp; J B Henderson</v>
      </c>
      <c r="AB18" s="40" t="str">
        <f>IF(QLD!AE5="","",QLD!AE5)</f>
        <v>Ross &amp; Dunbar</v>
      </c>
      <c r="AC18" s="40" t="str">
        <f>IF(QLD!AF5="","",QLD!AF5)</f>
        <v/>
      </c>
      <c r="AD18" s="40" t="str">
        <f>IF(QLD!AG5="","",QLD!AG5)</f>
        <v/>
      </c>
      <c r="AE18" s="40" t="str">
        <f>IF(QLD!AH5="","",QLD!AH5)</f>
        <v/>
      </c>
      <c r="AF18" s="40" t="str">
        <f>IF(QLD!AI5="","",QLD!AI5)</f>
        <v/>
      </c>
      <c r="AG18" s="40" t="str">
        <f>IF(QLD!AJ5="","",QLD!AJ5)</f>
        <v/>
      </c>
      <c r="AH18" s="40" t="str">
        <f>IF(QLD!AK5="","",QLD!AK5)</f>
        <v/>
      </c>
      <c r="AI18" s="40" t="str">
        <f>IF(QLD!AL5="","",QLD!AL5)</f>
        <v/>
      </c>
      <c r="AJ18" s="40" t="str">
        <f>IF(QLD!AM5="","",QLD!AM5)</f>
        <v/>
      </c>
      <c r="AK18" s="40" t="str">
        <f>IF(QLD!AN5="","",QLD!AN5)</f>
        <v/>
      </c>
      <c r="AL18" s="40" t="str">
        <f>IF(NSW!AM5="","",NSW!AM5)</f>
        <v/>
      </c>
    </row>
    <row r="19" spans="1:38" ht="15" x14ac:dyDescent="0.25">
      <c r="A19" s="175">
        <f t="shared" si="0"/>
        <v>16</v>
      </c>
      <c r="B19" s="176" t="str">
        <f>IF(Vic!B13="","",Vic!B13)</f>
        <v>EVANSFORD</v>
      </c>
      <c r="C19" s="176" t="str">
        <f>IF(Vic!C13="","",Vic!C13)</f>
        <v/>
      </c>
      <c r="D19" s="176">
        <f>IF(Vic!E13="","",Vic!E13)</f>
        <v>1887</v>
      </c>
      <c r="E19" s="176" t="str">
        <f>IF(Vic!F13="","",Vic!F13)</f>
        <v/>
      </c>
      <c r="F19" s="176" t="str">
        <f>IF(Vic!G13="","",Vic!G13)</f>
        <v>Mccallums Creek</v>
      </c>
      <c r="G19" s="176" t="str">
        <f>IF(Vic!H13="","",Vic!H13)</f>
        <v/>
      </c>
      <c r="H19" s="176" t="str">
        <f>IF(Vic!I13="","",Vic!I13)</f>
        <v>CLUNES</v>
      </c>
      <c r="I19" s="176" t="str">
        <f>IF(Vic!J13="","",Vic!J13)</f>
        <v>VIC</v>
      </c>
      <c r="J19" s="176" t="str">
        <f>IF(Vic!K13="","",Vic!K13)</f>
        <v>PG</v>
      </c>
      <c r="K19" s="176" t="str">
        <f>IF(Vic!L13="","",Vic!L13)</f>
        <v/>
      </c>
      <c r="L19" s="176" t="str">
        <f>IF(Vic!M13="","",Vic!M13)</f>
        <v xml:space="preserve"> </v>
      </c>
      <c r="M19" s="176" t="str">
        <f>IF(Vic!N13="","",Vic!N13)</f>
        <v>R</v>
      </c>
      <c r="N19" s="176">
        <f>IF(Vic!O13="","",Vic!O13)</f>
        <v>17</v>
      </c>
      <c r="O19" s="176">
        <f>IF(Vic!P13="","",Vic!P13)</f>
        <v>76</v>
      </c>
      <c r="P19" s="176" t="str">
        <f>IF(Vic!Q13="","",Vic!Q13)</f>
        <v/>
      </c>
      <c r="Q19" s="176">
        <f>IF(Vic!R13="","",Vic!R13)</f>
        <v>1620</v>
      </c>
      <c r="R19" s="176">
        <f>IF(Vic!S13="","",Vic!S13)</f>
        <v>286</v>
      </c>
      <c r="S19" s="176" t="str">
        <f>IF(Vic!T13="","",Vic!T13)</f>
        <v>S</v>
      </c>
      <c r="T19" s="40" t="str">
        <f>IF(Vic!U13="","",Vic!U13)</f>
        <v/>
      </c>
      <c r="U19" s="40" t="str">
        <f>IF(Vic!V13="","",Vic!V13)</f>
        <v/>
      </c>
      <c r="V19" s="40" t="str">
        <f>IF(Vic!W13="","",Vic!W13)</f>
        <v/>
      </c>
      <c r="W19" s="40" t="str">
        <f>IF(Vic!Y13="","",Vic!Y13)</f>
        <v/>
      </c>
      <c r="X19" s="40">
        <f>IF(Vic!Z13="","",Vic!Z13)</f>
        <v>227</v>
      </c>
      <c r="Y19" s="40" t="str">
        <f>IF(Vic!AA13="","",Vic!AA13)</f>
        <v>L</v>
      </c>
      <c r="Z19" s="40" t="str">
        <f>IF(Vic!AB13="","",Vic!AB13)</f>
        <v>Central Highlands Water</v>
      </c>
      <c r="AA19" s="40" t="str">
        <f>IF(Vic!AC13="","",Vic!AC13)</f>
        <v/>
      </c>
      <c r="AB19" s="40" t="str">
        <f>IF(Vic!AD13="","",Vic!AD13)</f>
        <v/>
      </c>
      <c r="AC19" s="40" t="str">
        <f>IF(Vic!AE13="","",Vic!AE13)</f>
        <v>Raised 1940</v>
      </c>
      <c r="AD19" s="40" t="str">
        <f>IF(Vic!AF13="","",Vic!AF13)</f>
        <v/>
      </c>
      <c r="AE19" s="40" t="str">
        <f>IF(Vic!AG13="","",Vic!AG13)</f>
        <v/>
      </c>
      <c r="AF19" s="40" t="str">
        <f>IF(Vic!AH13="","",Vic!AH13)</f>
        <v/>
      </c>
      <c r="AG19" s="40" t="str">
        <f>IF(Vic!AI13="","",Vic!AI13)</f>
        <v/>
      </c>
      <c r="AH19" s="40" t="str">
        <f>IF(Vic!AJ13="","",Vic!AJ13)</f>
        <v/>
      </c>
      <c r="AI19" s="40" t="str">
        <f>IF(Vic!AK13="","",Vic!AK13)</f>
        <v/>
      </c>
      <c r="AK19" s="40" t="str">
        <f>IF(Vic!AL13="","",Vic!AL13)</f>
        <v/>
      </c>
      <c r="AL19" s="40" t="str">
        <f>IF(NSW!AM6="","",NSW!AM6)</f>
        <v/>
      </c>
    </row>
    <row r="20" spans="1:38" ht="15" x14ac:dyDescent="0.25">
      <c r="A20" s="175">
        <f t="shared" si="0"/>
        <v>17</v>
      </c>
      <c r="B20" s="176" t="str">
        <f>IF(Vic!B14="","",Vic!B14)</f>
        <v>WARTOOK</v>
      </c>
      <c r="C20" s="176" t="str">
        <f>IF(Vic!C14="","",Vic!C14)</f>
        <v/>
      </c>
      <c r="D20" s="176">
        <f>IF(Vic!E14="","",Vic!E14)</f>
        <v>1887</v>
      </c>
      <c r="E20" s="176" t="str">
        <f>IF(Vic!F14="","",Vic!F14)</f>
        <v/>
      </c>
      <c r="F20" s="176" t="str">
        <f>IF(Vic!G14="","",Vic!G14)</f>
        <v>Mackenzie</v>
      </c>
      <c r="G20" s="176" t="str">
        <f>IF(Vic!H14="","",Vic!H14)</f>
        <v/>
      </c>
      <c r="H20" s="176" t="str">
        <f>IF(Vic!I14="","",Vic!I14)</f>
        <v>STAWELL</v>
      </c>
      <c r="I20" s="176" t="str">
        <f>IF(Vic!J14="","",Vic!J14)</f>
        <v>VIC</v>
      </c>
      <c r="J20" s="176" t="str">
        <f>IF(Vic!K14="","",Vic!K14)</f>
        <v>TE</v>
      </c>
      <c r="K20" s="176" t="str">
        <f>IF(Vic!L14="","",Vic!L14)</f>
        <v>ER</v>
      </c>
      <c r="L20" s="176" t="str">
        <f>IF(Vic!M14="","",Vic!M14)</f>
        <v>he</v>
      </c>
      <c r="M20" s="176" t="str">
        <f>IF(Vic!N14="","",Vic!N14)</f>
        <v>R/S</v>
      </c>
      <c r="N20" s="176">
        <f>IF(Vic!O14="","",Vic!O14)</f>
        <v>11</v>
      </c>
      <c r="O20" s="176">
        <f>IF(Vic!P14="","",Vic!P14)</f>
        <v>1160</v>
      </c>
      <c r="P20" s="176" t="str">
        <f>IF(Vic!Q14="","",Vic!Q14)</f>
        <v/>
      </c>
      <c r="Q20" s="176">
        <f>IF(Vic!R14="","",Vic!R14)</f>
        <v>29360</v>
      </c>
      <c r="R20" s="176">
        <f>IF(Vic!S14="","",Vic!S14)</f>
        <v>10000</v>
      </c>
      <c r="S20" s="176" t="str">
        <f>IF(Vic!T14="","",Vic!T14)</f>
        <v>S</v>
      </c>
      <c r="T20" s="40" t="str">
        <f>IF(Vic!U14="","",Vic!U14)</f>
        <v/>
      </c>
      <c r="U20" s="40" t="str">
        <f>IF(Vic!V14="","",Vic!V14)</f>
        <v/>
      </c>
      <c r="V20" s="40" t="str">
        <f>IF(Vic!W14="","",Vic!W14)</f>
        <v/>
      </c>
      <c r="W20" s="40" t="str">
        <f>IF(Vic!Y14="","",Vic!Y14)</f>
        <v/>
      </c>
      <c r="X20" s="40">
        <f>IF(Vic!Z14="","",Vic!Z14)</f>
        <v>752</v>
      </c>
      <c r="Y20" s="40" t="str">
        <f>IF(Vic!AA14="","",Vic!AA14)</f>
        <v>L</v>
      </c>
      <c r="Z20" s="40" t="str">
        <f>IF(Vic!AB14="","",Vic!AB14)</f>
        <v>Grampians Wimmera Mallee Water</v>
      </c>
      <c r="AA20" s="40" t="str">
        <f>IF(Vic!AC14="","",Vic!AC14)</f>
        <v/>
      </c>
      <c r="AB20" s="40" t="str">
        <f>IF(Vic!AD14="","",Vic!AD14)</f>
        <v>Wimmera Shire, Victoria</v>
      </c>
      <c r="AC20" s="40" t="str">
        <f>IF(Vic!AE14="","",Vic!AE14)</f>
        <v>Raised 1.2 metres in 1890, d/s strengthening berm constructed 1999</v>
      </c>
      <c r="AD20" s="40" t="str">
        <f>IF(Vic!AF14="","",Vic!AF14)</f>
        <v/>
      </c>
      <c r="AE20" s="40" t="str">
        <f>IF(Vic!AG14="","",Vic!AG14)</f>
        <v/>
      </c>
      <c r="AF20" s="40" t="str">
        <f>IF(Vic!AH14="","",Vic!AH14)</f>
        <v/>
      </c>
      <c r="AG20" s="40" t="str">
        <f>IF(Vic!AI14="","",Vic!AI14)</f>
        <v/>
      </c>
      <c r="AH20" s="40" t="str">
        <f>IF(Vic!AJ14="","",Vic!AJ14)</f>
        <v/>
      </c>
      <c r="AI20" s="40" t="str">
        <f>IF(Vic!AK14="","",Vic!AK14)</f>
        <v/>
      </c>
      <c r="AK20" s="40" t="str">
        <f>IF(Vic!AL14="","",Vic!AL14)</f>
        <v/>
      </c>
      <c r="AL20" s="40" t="str">
        <f>IF(NSW!AM7="","",NSW!AM7)</f>
        <v/>
      </c>
    </row>
    <row r="21" spans="1:38" ht="15" x14ac:dyDescent="0.25">
      <c r="A21" s="175">
        <f t="shared" si="0"/>
        <v>18</v>
      </c>
      <c r="B21" s="176" t="str">
        <f>IF(NSW!B5="","",NSW!B5)</f>
        <v>PROSPECT</v>
      </c>
      <c r="C21" s="176" t="str">
        <f>IF(NSW!C5="","",NSW!C5)</f>
        <v/>
      </c>
      <c r="D21" s="176">
        <f>IF(NSW!E5="","",NSW!E5)</f>
        <v>1888</v>
      </c>
      <c r="E21" s="176" t="str">
        <f>IF(NSW!F5="","",NSW!F5)</f>
        <v/>
      </c>
      <c r="F21" s="176" t="str">
        <f>IF(NSW!G5="","",NSW!G5)</f>
        <v>Prospect Creek</v>
      </c>
      <c r="G21" s="176" t="str">
        <f>IF(NSW!H5="","",NSW!H5)</f>
        <v/>
      </c>
      <c r="H21" s="176" t="str">
        <f>IF(NSW!I5="","",NSW!I5)</f>
        <v>SYDNEY</v>
      </c>
      <c r="I21" s="176" t="str">
        <f>IF(NSW!J5="","",NSW!J5)</f>
        <v>NSW</v>
      </c>
      <c r="J21" s="176" t="str">
        <f>IF(NSW!K5="","",NSW!K5)</f>
        <v>TE</v>
      </c>
      <c r="K21" s="176" t="str">
        <f>IF(NSW!L5="","",NSW!L5)</f>
        <v>ER</v>
      </c>
      <c r="L21" s="176" t="str">
        <f>IF(NSW!M5="","",NSW!M5)</f>
        <v>ie</v>
      </c>
      <c r="M21" s="176" t="str">
        <f>IF(NSW!N5="","",NSW!N5)</f>
        <v>R</v>
      </c>
      <c r="N21" s="176">
        <f>IF(NSW!O5="","",NSW!O5)</f>
        <v>26</v>
      </c>
      <c r="O21" s="176">
        <f>IF(NSW!P5="","",NSW!P5)</f>
        <v>2225</v>
      </c>
      <c r="P21" s="176">
        <f>IF(NSW!Q5="","",NSW!Q5)</f>
        <v>2892</v>
      </c>
      <c r="Q21" s="176">
        <f>IF(NSW!R5="","",NSW!R5)</f>
        <v>50200</v>
      </c>
      <c r="R21" s="176">
        <f>IF(NSW!S5="","",NSW!S5)</f>
        <v>5100</v>
      </c>
      <c r="S21" s="176" t="str">
        <f>IF(NSW!T5="","",NSW!T5)</f>
        <v>S</v>
      </c>
      <c r="T21" s="40" t="str">
        <f>IF(NSW!U5="","",NSW!U5)</f>
        <v/>
      </c>
      <c r="U21" s="40" t="str">
        <f>IF(NSW!V5="","",NSW!V5)</f>
        <v/>
      </c>
      <c r="V21" s="40" t="str">
        <f>IF(NSW!W5="","",NSW!W5)</f>
        <v/>
      </c>
      <c r="W21" s="40">
        <f>IF(NSW!X5="","",NSW!X5)</f>
        <v>9.6999999999999993</v>
      </c>
      <c r="X21" s="40">
        <f>IF(NSW!Y5="","",NSW!Y5)</f>
        <v>230</v>
      </c>
      <c r="Y21" s="40" t="str">
        <f>IF(NSW!Z5="","",NSW!Z5)</f>
        <v>L</v>
      </c>
      <c r="Z21" s="40" t="str">
        <f>IF(NSW!AA5="","",NSW!AA5)</f>
        <v>Sydney Catchment Authority</v>
      </c>
      <c r="AA21" s="40" t="str">
        <f>IF(NSW!AB5="","",NSW!AB5)</f>
        <v>Department of Public Works NSW</v>
      </c>
      <c r="AB21" s="40" t="str">
        <f>IF(NSW!AC5="","",NSW!AC5)</f>
        <v>Department of Public Works NSW</v>
      </c>
      <c r="AC21" s="40" t="str">
        <f>IF(NSW!AD5="","",NSW!AD5)</f>
        <v>Raised 0.5m in 1898 &amp; includes 788 ER stabilising fill placed in 1979, 191,000 m3 ER stabilising fill placed in 1997</v>
      </c>
      <c r="AD21" s="40" t="str">
        <f>IF(NSW!AE5="","",NSW!AE5)</f>
        <v/>
      </c>
      <c r="AE21" s="40" t="str">
        <f>IF(NSW!AF5="","",NSW!AF5)</f>
        <v/>
      </c>
      <c r="AF21" s="40" t="str">
        <f>IF(NSW!AG5="","",NSW!AG5)</f>
        <v/>
      </c>
      <c r="AG21" s="40" t="str">
        <f>IF(NSW!AH5="","",NSW!AH5)</f>
        <v/>
      </c>
      <c r="AH21" s="40" t="str">
        <f>IF(NSW!AI5="","",NSW!AI5)</f>
        <v/>
      </c>
      <c r="AI21" s="40" t="str">
        <f>IF(NSW!AJ5="","",NSW!AJ5)</f>
        <v/>
      </c>
      <c r="AJ21" s="40" t="str">
        <f>IF(NSW!AK5="","",NSW!AK5)</f>
        <v/>
      </c>
      <c r="AK21" s="40" t="str">
        <f>IF(NSW!AL5="","",NSW!AL5)</f>
        <v/>
      </c>
      <c r="AL21" s="40" t="str">
        <f>IF(NSW!AM8="","",NSW!AM8)</f>
        <v/>
      </c>
    </row>
    <row r="22" spans="1:38" ht="15" x14ac:dyDescent="0.25">
      <c r="A22" s="175">
        <f t="shared" si="0"/>
        <v>19</v>
      </c>
      <c r="B22" s="176" t="str">
        <f>IF(TAS!B5="","",TAS!B5)</f>
        <v>UPPER RESERVOIR</v>
      </c>
      <c r="C22" s="176" t="str">
        <f>IF(TAS!C5="","",TAS!C5)</f>
        <v/>
      </c>
      <c r="D22" s="176">
        <f>IF(TAS!E5="","",TAS!E5)</f>
        <v>1888</v>
      </c>
      <c r="E22" s="176" t="str">
        <f>IF(TAS!F5="","",TAS!F5)</f>
        <v/>
      </c>
      <c r="F22" s="176" t="str">
        <f>IF(TAS!G5="","",TAS!G5)</f>
        <v>Sandy Bay Rivulet</v>
      </c>
      <c r="G22" s="176" t="str">
        <f>IF(TAS!H5="","",TAS!H5)</f>
        <v>RIVULET</v>
      </c>
      <c r="H22" s="176" t="str">
        <f>IF(TAS!I5="","",TAS!I5)</f>
        <v>HOBART</v>
      </c>
      <c r="I22" s="176" t="str">
        <f>IF(TAS!J5="","",TAS!J5)</f>
        <v>TAS</v>
      </c>
      <c r="J22" s="176" t="str">
        <f>IF(TAS!K5="","",TAS!K5)</f>
        <v>TE</v>
      </c>
      <c r="K22" s="176" t="str">
        <f>IF(TAS!L5="","",TAS!L5)</f>
        <v/>
      </c>
      <c r="L22" s="176" t="str">
        <f>IF(TAS!M5="","",TAS!M5)</f>
        <v>he</v>
      </c>
      <c r="M22" s="176" t="str">
        <f>IF(TAS!N5="","",TAS!N5)</f>
        <v>S</v>
      </c>
      <c r="N22" s="176">
        <f>IF(TAS!O5="","",TAS!O5)</f>
        <v>18</v>
      </c>
      <c r="O22" s="176">
        <f>IF(TAS!P5="","",TAS!P5)</f>
        <v>204</v>
      </c>
      <c r="P22" s="176">
        <f>IF(TAS!Q5="","",TAS!Q5)</f>
        <v>90</v>
      </c>
      <c r="Q22" s="176">
        <f>IF(TAS!R5="","",TAS!R5)</f>
        <v>292</v>
      </c>
      <c r="R22" s="176">
        <f>IF(TAS!S5="","",TAS!S5)</f>
        <v>50</v>
      </c>
      <c r="S22" s="176" t="str">
        <f>IF(TAS!T5="","",TAS!T5)</f>
        <v>S</v>
      </c>
      <c r="T22" s="40" t="str">
        <f>IF(TAS!U5="","",TAS!U5)</f>
        <v/>
      </c>
      <c r="U22" s="40" t="str">
        <f>IF(TAS!V5="","",TAS!V5)</f>
        <v/>
      </c>
      <c r="V22" s="40" t="str">
        <f>IF(TAS!W5="","",TAS!W5)</f>
        <v>Off Stream</v>
      </c>
      <c r="W22" s="40">
        <f>IF(TAS!Y5="","",TAS!Y5)</f>
        <v>4</v>
      </c>
      <c r="X22" s="40">
        <f>IF(TAS!Z5="","",TAS!Z5)</f>
        <v>15</v>
      </c>
      <c r="Y22" s="40" t="str">
        <f>IF(TAS!AB5="","",TAS!AB5)</f>
        <v>L</v>
      </c>
      <c r="Z22" s="40" t="str">
        <f>IF(TAS!AC5="","",TAS!AC5)</f>
        <v xml:space="preserve">Hobart Water </v>
      </c>
      <c r="AA22" s="40" t="str">
        <f>IF(TAS!AD5="","",TAS!AD5)</f>
        <v>Hobart City Council</v>
      </c>
      <c r="AB22" s="40" t="str">
        <f>IF(TAS!AE5="","",TAS!AE5)</f>
        <v>Hobart City Council</v>
      </c>
      <c r="AC22" s="40" t="str">
        <f>IF(TAS!AF5="","",TAS!AF5)</f>
        <v/>
      </c>
      <c r="AD22" s="40" t="str">
        <f>IF(TAS!AG5="","",TAS!AG5)</f>
        <v/>
      </c>
      <c r="AE22" s="40" t="str">
        <f>IF(TAS!AH5="","",TAS!AH5)</f>
        <v/>
      </c>
      <c r="AF22" s="40" t="str">
        <f>IF(TAS!AI5="","",TAS!AI5)</f>
        <v/>
      </c>
      <c r="AG22" s="40" t="str">
        <f>IF(TAS!AJ5="","",TAS!AJ5)</f>
        <v/>
      </c>
      <c r="AH22" s="40" t="str">
        <f>IF(TAS!AK5="","",TAS!AK5)</f>
        <v/>
      </c>
      <c r="AI22" s="40" t="str">
        <f>IF(TAS!AL5="","",TAS!AL5)</f>
        <v/>
      </c>
      <c r="AJ22" s="40" t="str">
        <f>IF(TAS!AM5="","",TAS!AM5)</f>
        <v/>
      </c>
      <c r="AK22" s="40" t="str">
        <f>IF(TAS!AN5="","",TAS!AN5)</f>
        <v/>
      </c>
      <c r="AL22" s="40" t="str">
        <f>IF(NSW!AM9="","",NSW!AM9)</f>
        <v/>
      </c>
    </row>
    <row r="23" spans="1:38" x14ac:dyDescent="0.2">
      <c r="A23" s="7">
        <f t="shared" si="0"/>
        <v>20</v>
      </c>
      <c r="B23" s="40" t="str">
        <f>IF(SA!B5="","",SA!B5)</f>
        <v>BEETALOO</v>
      </c>
      <c r="C23" s="40" t="str">
        <f>IF(SA!C5="","",SA!C5)</f>
        <v/>
      </c>
      <c r="D23" s="40">
        <f>IF(SA!E5="","",SA!E5)</f>
        <v>1890</v>
      </c>
      <c r="E23" s="40" t="str">
        <f>IF(SA!F5="","",SA!F5)</f>
        <v/>
      </c>
      <c r="F23" s="40" t="str">
        <f>IF(SA!G5="","",SA!G5)</f>
        <v>Crystal Brook</v>
      </c>
      <c r="G23" s="40" t="str">
        <f>IF(SA!H5="","",SA!H5)</f>
        <v>CREEK</v>
      </c>
      <c r="H23" s="40" t="str">
        <f>IF(SA!I5="","",SA!I5)</f>
        <v>PT PIRIE</v>
      </c>
      <c r="I23" s="40" t="str">
        <f>IF(SA!J5="","",SA!J5)</f>
        <v>SA</v>
      </c>
      <c r="J23" s="40" t="str">
        <f>IF(SA!K5="","",SA!K5)</f>
        <v>PG</v>
      </c>
      <c r="K23" s="40" t="str">
        <f>IF(SA!L5="","",SA!L5)</f>
        <v/>
      </c>
      <c r="L23" s="40" t="str">
        <f>IF(SA!M5="","",SA!M5)</f>
        <v/>
      </c>
      <c r="M23" s="40" t="str">
        <f>IF(SA!N5="","",SA!N5)</f>
        <v>R</v>
      </c>
      <c r="N23" s="40">
        <f>IF(SA!O5="","",SA!O5)</f>
        <v>35</v>
      </c>
      <c r="O23" s="40">
        <f>IF(SA!P5="","",SA!P5)</f>
        <v>180</v>
      </c>
      <c r="P23" s="40">
        <f>IF(SA!Q5="","",SA!Q5)</f>
        <v>44</v>
      </c>
      <c r="Q23" s="40">
        <f>IF(SA!R5="","",SA!R5)</f>
        <v>3180</v>
      </c>
      <c r="R23" s="40">
        <f>IF(SA!S5="","",SA!S5)</f>
        <v>333</v>
      </c>
      <c r="S23" s="40" t="str">
        <f>IF(SA!T5="","",SA!T5)</f>
        <v>S</v>
      </c>
      <c r="T23" s="40" t="str">
        <f>IF(SA!U5="","",SA!U5)</f>
        <v/>
      </c>
      <c r="U23" s="40" t="str">
        <f>IF(SA!V5="","",SA!V5)</f>
        <v/>
      </c>
      <c r="V23" s="40" t="str">
        <f>IF(SA!W5="","",SA!W5)</f>
        <v/>
      </c>
      <c r="W23" s="40">
        <f>IF(SA!Y5="","",SA!Y5)</f>
        <v>48</v>
      </c>
      <c r="X23" s="40">
        <f>IF(SA!Z5="","",SA!Z5)</f>
        <v>500</v>
      </c>
      <c r="Y23" s="40" t="str">
        <f>IF(SA!AA5="","",SA!AA5)</f>
        <v>L</v>
      </c>
      <c r="Z23" s="40" t="str">
        <f>IF(SA!AB5="","",SA!AB5)</f>
        <v>South Australian Water Corporation</v>
      </c>
      <c r="AA23" s="40" t="str">
        <f>IF(SA!AC5="","",SA!AC5)</f>
        <v xml:space="preserve">Sth Aust Government Hydraulic Engineer's Department </v>
      </c>
      <c r="AB23" s="40" t="str">
        <f>IF(SA!AD5="","",SA!AD5)</f>
        <v>Sth Aust Government Hydraulic Engineer's Department</v>
      </c>
      <c r="AC23" s="40" t="str">
        <f>IF(SA!AE5="","",SA!AE5)</f>
        <v/>
      </c>
      <c r="AD23" s="40" t="str">
        <f>IF(SA!AF5="","",SA!AF5)</f>
        <v/>
      </c>
      <c r="AE23" s="40" t="str">
        <f>IF(SA!AG5="","",SA!AG5)</f>
        <v/>
      </c>
      <c r="AF23" s="40" t="str">
        <f>IF(SA!AH5="","",SA!AH5)</f>
        <v/>
      </c>
      <c r="AG23" s="40" t="str">
        <f>IF(SA!AI5="","",SA!AI5)</f>
        <v/>
      </c>
      <c r="AH23" s="40" t="str">
        <f>IF(SA!AJ5="","",SA!AJ5)</f>
        <v/>
      </c>
      <c r="AI23" s="40">
        <f>IF(SA!AK5="","",SA!AK5)</f>
        <v>0</v>
      </c>
      <c r="AJ23" s="40" t="str">
        <f>IF(SA!AL5="","",SA!AL5)</f>
        <v/>
      </c>
      <c r="AK23" s="40" t="str">
        <f>IF(SA!AM5="","",SA!AM5)</f>
        <v/>
      </c>
      <c r="AL23" s="40" t="str">
        <f>IF(NSW!AM10="","",NSW!AM10)</f>
        <v/>
      </c>
    </row>
    <row r="24" spans="1:38" x14ac:dyDescent="0.2">
      <c r="A24" s="7">
        <f t="shared" si="0"/>
        <v>21</v>
      </c>
      <c r="B24" s="40" t="str">
        <f>IF(Vic!B15="","",Vic!B15)</f>
        <v>GOULBURN WEIR</v>
      </c>
      <c r="C24" s="40" t="str">
        <f>IF(Vic!C15="","",Vic!C15)</f>
        <v>Nagambie</v>
      </c>
      <c r="D24" s="40">
        <f>IF(Vic!E15="","",Vic!E15)</f>
        <v>1890</v>
      </c>
      <c r="E24" s="40" t="str">
        <f>IF(Vic!F15="","",Vic!F15)</f>
        <v/>
      </c>
      <c r="F24" s="40" t="str">
        <f>IF(Vic!G15="","",Vic!G15)</f>
        <v>Goulburn</v>
      </c>
      <c r="G24" s="40" t="str">
        <f>IF(Vic!H15="","",Vic!H15)</f>
        <v/>
      </c>
      <c r="H24" s="40" t="str">
        <f>IF(Vic!I15="","",Vic!I15)</f>
        <v>NAGAMBIE</v>
      </c>
      <c r="I24" s="40" t="str">
        <f>IF(Vic!J15="","",Vic!J15)</f>
        <v>VIC</v>
      </c>
      <c r="J24" s="40" t="str">
        <f>IF(Vic!K15="","",Vic!K15)</f>
        <v>PG</v>
      </c>
      <c r="K24" s="40" t="str">
        <f>IF(Vic!L15="","",Vic!L15)</f>
        <v/>
      </c>
      <c r="L24" s="40" t="str">
        <f>IF(Vic!M15="","",Vic!M15)</f>
        <v/>
      </c>
      <c r="M24" s="40" t="str">
        <f>IF(Vic!N15="","",Vic!N15)</f>
        <v/>
      </c>
      <c r="N24" s="40">
        <f>IF(Vic!O15="","",Vic!O15)</f>
        <v>15</v>
      </c>
      <c r="O24" s="40">
        <f>IF(Vic!P15="","",Vic!P15)</f>
        <v>212</v>
      </c>
      <c r="P24" s="40">
        <f>IF(Vic!Q15="","",Vic!Q15)</f>
        <v>14</v>
      </c>
      <c r="Q24" s="40">
        <f>IF(Vic!R15="","",Vic!R15)</f>
        <v>25000</v>
      </c>
      <c r="R24" s="40">
        <f>IF(Vic!S15="","",Vic!S15)</f>
        <v>11200</v>
      </c>
      <c r="S24" s="40" t="str">
        <f>IF(Vic!T15="","",Vic!T15)</f>
        <v>I</v>
      </c>
      <c r="T24" s="40" t="str">
        <f>IF(Vic!U15="","",Vic!U15)</f>
        <v/>
      </c>
      <c r="U24" s="40" t="str">
        <f>IF(Vic!V15="","",Vic!V15)</f>
        <v/>
      </c>
      <c r="V24" s="40" t="str">
        <f>IF(Vic!W15="","",Vic!W15)</f>
        <v/>
      </c>
      <c r="W24" s="40" t="str">
        <f>IF(Vic!Y15="","",Vic!Y15)</f>
        <v/>
      </c>
      <c r="X24" s="40">
        <f>IF(Vic!Z15="","",Vic!Z15)</f>
        <v>1897</v>
      </c>
      <c r="Y24" s="40" t="str">
        <f>IF(Vic!AA15="","",Vic!AA15)</f>
        <v>V</v>
      </c>
      <c r="Z24" s="40" t="str">
        <f>IF(Vic!AB15="","",Vic!AB15)</f>
        <v>Goulburn-Murray Water</v>
      </c>
      <c r="AA24" s="40" t="str">
        <f>IF(Vic!AC15="","",Vic!AC15)</f>
        <v xml:space="preserve">Victorian Water Supply Department </v>
      </c>
      <c r="AB24" s="40" t="str">
        <f>IF(Vic!AD15="","",Vic!AD15)</f>
        <v xml:space="preserve">Victorian Water Supply Department </v>
      </c>
      <c r="AC24" s="40" t="str">
        <f>IF(Vic!AE15="","",Vic!AE15)</f>
        <v>Ground anchors installed 1982, vertical slide gates replaced with radial gates, 1986</v>
      </c>
      <c r="AD24" s="40" t="str">
        <f>IF(Vic!AF15="","",Vic!AF15)</f>
        <v/>
      </c>
      <c r="AE24" s="40" t="str">
        <f>IF(Vic!AG15="","",Vic!AG15)</f>
        <v/>
      </c>
      <c r="AF24" s="40" t="str">
        <f>IF(Vic!AH15="","",Vic!AH15)</f>
        <v/>
      </c>
      <c r="AG24" s="40" t="str">
        <f>IF(Vic!AI15="","",Vic!AI15)</f>
        <v>Diversion</v>
      </c>
      <c r="AH24" s="40" t="str">
        <f>IF(Vic!AJ15="","",Vic!AJ15)</f>
        <v/>
      </c>
      <c r="AI24" s="40" t="str">
        <f>IF(Vic!AK15="","",Vic!AK15)</f>
        <v/>
      </c>
      <c r="AK24" s="40" t="str">
        <f>IF(Vic!AL15="","",Vic!AL15)</f>
        <v/>
      </c>
      <c r="AL24" s="40" t="str">
        <f>IF(NSW!AM11="","",NSW!AM11)</f>
        <v/>
      </c>
    </row>
    <row r="25" spans="1:38" x14ac:dyDescent="0.2">
      <c r="A25" s="7">
        <f t="shared" si="0"/>
        <v>22</v>
      </c>
      <c r="B25" s="40" t="str">
        <f>IF(TAS!B6="","",TAS!B6)</f>
        <v>TOLOSA</v>
      </c>
      <c r="C25" s="40" t="str">
        <f>IF(TAS!C6="","",TAS!C6)</f>
        <v/>
      </c>
      <c r="D25" s="40">
        <f>IF(TAS!E6="","",TAS!E6)</f>
        <v>1890</v>
      </c>
      <c r="E25" s="40" t="str">
        <f>IF(TAS!F6="","",TAS!F6)</f>
        <v/>
      </c>
      <c r="F25" s="40" t="str">
        <f>IF(TAS!G6="","",TAS!G6)</f>
        <v>Humphreys Rivulet</v>
      </c>
      <c r="G25" s="40" t="str">
        <f>IF(TAS!H6="","",TAS!H6)</f>
        <v>RIVULET</v>
      </c>
      <c r="H25" s="40" t="str">
        <f>IF(TAS!I6="","",TAS!I6)</f>
        <v>GLENORCHY</v>
      </c>
      <c r="I25" s="40" t="str">
        <f>IF(TAS!J6="","",TAS!J6)</f>
        <v>TAS</v>
      </c>
      <c r="J25" s="40" t="str">
        <f>IF(TAS!K6="","",TAS!K6)</f>
        <v>ER</v>
      </c>
      <c r="K25" s="40" t="str">
        <f>IF(TAS!L6="","",TAS!L6)</f>
        <v/>
      </c>
      <c r="L25" s="40" t="str">
        <f>IF(TAS!M6="","",TAS!M6)</f>
        <v>ie</v>
      </c>
      <c r="M25" s="40" t="str">
        <f>IF(TAS!N6="","",TAS!N6)</f>
        <v>R</v>
      </c>
      <c r="N25" s="40">
        <f>IF(TAS!O6="","",TAS!O6)</f>
        <v>20</v>
      </c>
      <c r="O25" s="40">
        <f>IF(TAS!P6="","",TAS!P6)</f>
        <v>200</v>
      </c>
      <c r="P25" s="40">
        <f>IF(TAS!Q6="","",TAS!Q6)</f>
        <v>190</v>
      </c>
      <c r="Q25" s="40">
        <f>IF(TAS!R6="","",TAS!R6)</f>
        <v>414</v>
      </c>
      <c r="R25" s="40">
        <f>IF(TAS!S6="","",TAS!S6)</f>
        <v>60</v>
      </c>
      <c r="S25" s="40" t="str">
        <f>IF(TAS!T6="","",TAS!T6)</f>
        <v>S</v>
      </c>
      <c r="T25" s="40" t="str">
        <f>IF(TAS!U6="","",TAS!U6)</f>
        <v/>
      </c>
      <c r="U25" s="40" t="str">
        <f>IF(TAS!V6="","",TAS!V6)</f>
        <v/>
      </c>
      <c r="V25" s="40" t="str">
        <f>IF(TAS!W6="","",TAS!W6)</f>
        <v>Off Stream</v>
      </c>
      <c r="W25" s="40">
        <f>IF(TAS!Y6="","",TAS!Y6)</f>
        <v>2</v>
      </c>
      <c r="X25" s="40">
        <f>IF(TAS!Z6="","",TAS!Z6)</f>
        <v>20</v>
      </c>
      <c r="Y25" s="40" t="str">
        <f>IF(TAS!AB6="","",TAS!AB6)</f>
        <v>L</v>
      </c>
      <c r="Z25" s="40" t="str">
        <f>IF(TAS!AC6="","",TAS!AC6)</f>
        <v xml:space="preserve">Hobart Water </v>
      </c>
      <c r="AA25" s="40" t="str">
        <f>IF(TAS!AD6="","",TAS!AD6)</f>
        <v>Glenorchy Council</v>
      </c>
      <c r="AB25" s="40" t="str">
        <f>IF(TAS!AE6="","",TAS!AE6)</f>
        <v>???</v>
      </c>
      <c r="AC25" s="40" t="str">
        <f>IF(TAS!AF6="","",TAS!AF6)</f>
        <v xml:space="preserve"> Raised in 1915 and 1922.  A major refurbishment is currently (2008) in the planning stage.</v>
      </c>
      <c r="AD25" s="40" t="str">
        <f>IF(TAS!AG6="","",TAS!AG6)</f>
        <v/>
      </c>
      <c r="AE25" s="40" t="str">
        <f>IF(TAS!AH6="","",TAS!AH6)</f>
        <v/>
      </c>
      <c r="AF25" s="40" t="str">
        <f>IF(TAS!AI6="","",TAS!AI6)</f>
        <v/>
      </c>
      <c r="AG25" s="40" t="str">
        <f>IF(TAS!AJ6="","",TAS!AJ6)</f>
        <v/>
      </c>
      <c r="AH25" s="40" t="str">
        <f>IF(TAS!AK6="","",TAS!AK6)</f>
        <v/>
      </c>
      <c r="AI25" s="40" t="str">
        <f>IF(TAS!AL6="","",TAS!AL6)</f>
        <v/>
      </c>
      <c r="AJ25" s="40" t="str">
        <f>IF(TAS!AM6="","",TAS!AM6)</f>
        <v/>
      </c>
      <c r="AK25" s="40" t="str">
        <f>IF(TAS!AN6="","",TAS!AN6)</f>
        <v/>
      </c>
      <c r="AL25" s="40" t="str">
        <f>IF(NSW!AM12="","",NSW!AM12)</f>
        <v/>
      </c>
    </row>
    <row r="26" spans="1:38" x14ac:dyDescent="0.2">
      <c r="A26" s="7">
        <f t="shared" si="0"/>
        <v>23</v>
      </c>
      <c r="B26" s="40" t="str">
        <f>IF(Vic!B16="","",Vic!B16)</f>
        <v>LAANECOORIE</v>
      </c>
      <c r="C26" s="40" t="str">
        <f>IF(Vic!C16="","",Vic!C16)</f>
        <v/>
      </c>
      <c r="D26" s="40">
        <f>IF(Vic!E16="","",Vic!E16)</f>
        <v>1891</v>
      </c>
      <c r="E26" s="40" t="str">
        <f>IF(Vic!F16="","",Vic!F16)</f>
        <v/>
      </c>
      <c r="F26" s="40" t="str">
        <f>IF(Vic!G16="","",Vic!G16)</f>
        <v>Loddon</v>
      </c>
      <c r="G26" s="40" t="str">
        <f>IF(Vic!H16="","",Vic!H16)</f>
        <v/>
      </c>
      <c r="H26" s="40" t="str">
        <f>IF(Vic!I16="","",Vic!I16)</f>
        <v>MARYBOROUGH</v>
      </c>
      <c r="I26" s="40" t="str">
        <f>IF(Vic!J16="","",Vic!J16)</f>
        <v>VIC</v>
      </c>
      <c r="J26" s="40" t="str">
        <f>IF(Vic!K16="","",Vic!K16)</f>
        <v>TE</v>
      </c>
      <c r="K26" s="40" t="str">
        <f>IF(Vic!L16="","",Vic!L16)</f>
        <v>PG</v>
      </c>
      <c r="L26" s="40" t="str">
        <f>IF(Vic!M16="","",Vic!M16)</f>
        <v>he</v>
      </c>
      <c r="M26" s="40" t="str">
        <f>IF(Vic!N16="","",Vic!N16)</f>
        <v>R/S</v>
      </c>
      <c r="N26" s="40">
        <f>IF(Vic!O16="","",Vic!O16)</f>
        <v>22</v>
      </c>
      <c r="O26" s="40">
        <f>IF(Vic!P16="","",Vic!P16)</f>
        <v>399</v>
      </c>
      <c r="P26" s="40" t="str">
        <f>IF(Vic!Q16="","",Vic!Q16)</f>
        <v/>
      </c>
      <c r="Q26" s="40">
        <f>IF(Vic!R16="","",Vic!R16)</f>
        <v>8000</v>
      </c>
      <c r="R26" s="40">
        <f>IF(Vic!S16="","",Vic!S16)</f>
        <v>4880</v>
      </c>
      <c r="S26" s="40" t="str">
        <f>IF(Vic!T16="","",Vic!T16)</f>
        <v>I</v>
      </c>
      <c r="T26" s="40" t="str">
        <f>IF(Vic!U16="","",Vic!U16)</f>
        <v>I</v>
      </c>
      <c r="U26" s="40" t="str">
        <f>IF(Vic!V16="","",Vic!V16)</f>
        <v/>
      </c>
      <c r="V26" s="40" t="str">
        <f>IF(Vic!W16="","",Vic!W16)</f>
        <v/>
      </c>
      <c r="W26" s="40" t="str">
        <f>IF(Vic!Y16="","",Vic!Y16)</f>
        <v/>
      </c>
      <c r="X26" s="40">
        <f>IF(Vic!Z16="","",Vic!Z16)</f>
        <v>71</v>
      </c>
      <c r="Y26" s="40" t="str">
        <f>IF(Vic!AA16="","",Vic!AA16)</f>
        <v>V</v>
      </c>
      <c r="Z26" s="40" t="str">
        <f>IF(Vic!AB16="","",Vic!AB16)</f>
        <v>Goulburn-Murray Water</v>
      </c>
      <c r="AA26" s="40" t="str">
        <f>IF(Vic!AC16="","",Vic!AC16)</f>
        <v/>
      </c>
      <c r="AB26" s="40" t="str">
        <f>IF(Vic!AD16="","",Vic!AD16)</f>
        <v/>
      </c>
      <c r="AC26" s="40" t="str">
        <f>IF(Vic!AE16="","",Vic!AE16)</f>
        <v>Spillway extensions 1909, raised 1935</v>
      </c>
      <c r="AD26" s="40" t="str">
        <f>IF(Vic!AF16="","",Vic!AF16)</f>
        <v/>
      </c>
      <c r="AE26" s="40" t="str">
        <f>IF(Vic!AG16="","",Vic!AG16)</f>
        <v/>
      </c>
      <c r="AF26" s="40" t="str">
        <f>IF(Vic!AH16="","",Vic!AH16)</f>
        <v/>
      </c>
      <c r="AG26" s="40">
        <f>IF(Vic!AI16="","",Vic!AI16)</f>
        <v>20</v>
      </c>
      <c r="AH26" s="40" t="str">
        <f>IF(Vic!AJ16="","",Vic!AJ16)</f>
        <v/>
      </c>
      <c r="AI26" s="40" t="str">
        <f>IF(Vic!AK16="","",Vic!AK16)</f>
        <v/>
      </c>
      <c r="AK26" s="40" t="str">
        <f>IF(Vic!AL16="","",Vic!AL16)</f>
        <v/>
      </c>
      <c r="AL26" s="40" t="str">
        <f>IF(NSW!AM13="","",NSW!AM13)</f>
        <v/>
      </c>
    </row>
    <row r="27" spans="1:38" x14ac:dyDescent="0.2">
      <c r="A27" s="7">
        <f t="shared" si="0"/>
        <v>24</v>
      </c>
      <c r="B27" s="40" t="str">
        <f>IF(WA!B4="","",WA!B4)</f>
        <v xml:space="preserve">VICTORIA </v>
      </c>
      <c r="C27" s="40" t="str">
        <f>IF(WA!C4="","",WA!C4)</f>
        <v/>
      </c>
      <c r="D27" s="40">
        <f>IF(WA!E4="","",WA!E4)</f>
        <v>1891</v>
      </c>
      <c r="E27" s="40" t="str">
        <f>IF(WA!F4="","",WA!F4)</f>
        <v>D</v>
      </c>
      <c r="F27" s="40" t="str">
        <f>IF(WA!G4="","",WA!G4)</f>
        <v>Munday Brook</v>
      </c>
      <c r="G27" s="40" t="str">
        <f>IF(WA!H4="","",WA!H4)</f>
        <v/>
      </c>
      <c r="H27" s="40" t="str">
        <f>IF(WA!I4="","",WA!I4)</f>
        <v xml:space="preserve">PERTH </v>
      </c>
      <c r="I27" s="40" t="str">
        <f>IF(WA!J4="","",WA!J4)</f>
        <v>WA</v>
      </c>
      <c r="J27" s="40" t="str">
        <f>IF(WA!K4="","",WA!K4)</f>
        <v>PG</v>
      </c>
      <c r="K27" s="40" t="str">
        <f>IF(WA!L4="","",WA!L4)</f>
        <v xml:space="preserve"> </v>
      </c>
      <c r="L27" s="40" t="str">
        <f>IF(WA!M4="","",WA!M4)</f>
        <v/>
      </c>
      <c r="M27" s="40" t="str">
        <f>IF(WA!N4="","",WA!N4)</f>
        <v/>
      </c>
      <c r="N27" s="40">
        <f>IF(WA!O4="","",WA!O4)</f>
        <v>25</v>
      </c>
      <c r="O27" s="40">
        <f>IF(WA!P4="","",WA!P4)</f>
        <v>222</v>
      </c>
      <c r="P27" s="40" t="str">
        <f>IF(WA!Q4="","",WA!Q4)</f>
        <v/>
      </c>
      <c r="Q27" s="40">
        <f>IF(WA!R4="","",WA!R4)</f>
        <v>860</v>
      </c>
      <c r="R27" s="40">
        <f>IF(WA!S4="","",WA!S4)</f>
        <v>180</v>
      </c>
      <c r="S27" s="40" t="str">
        <f>IF(WA!T4="","",WA!T4)</f>
        <v>S</v>
      </c>
      <c r="T27" s="40" t="str">
        <f>IF(WA!U4="","",WA!U4)</f>
        <v/>
      </c>
      <c r="U27" s="40" t="str">
        <f>IF(WA!V4="","",WA!V4)</f>
        <v/>
      </c>
      <c r="V27" s="40" t="str">
        <f>IF(WA!W4="","",WA!W4)</f>
        <v/>
      </c>
      <c r="W27" s="40">
        <f>IF(WA!Y4="","",WA!Y4)</f>
        <v>37</v>
      </c>
      <c r="X27" s="40">
        <f>IF(WA!Z4="","",WA!Z4)</f>
        <v>150</v>
      </c>
      <c r="Y27" s="40" t="str">
        <f>IF(WA!AA4="","",WA!AA4)</f>
        <v>L</v>
      </c>
      <c r="Z27" s="40" t="str">
        <f>IF(WA!AB4="","",WA!AB4)</f>
        <v>WA Water Corporation</v>
      </c>
      <c r="AA27" s="40" t="str">
        <f>IF(WA!AC4="","",WA!AC4)</f>
        <v>H J Saunders &amp; RH Barrett</v>
      </c>
      <c r="AB27" s="40" t="str">
        <f>IF(WA!AD4="","",WA!AD4)</f>
        <v>Neil Mcneil &amp; Co</v>
      </c>
      <c r="AC27" s="40" t="str">
        <f>IF(WA!AE4="","",WA!AE4)</f>
        <v>Wall refaced &amp; raised 0.3m, spillway enlarged 1966, decommissioned 1991</v>
      </c>
      <c r="AD27" s="40" t="str">
        <f>IF(WA!AF4="","",WA!AF4)</f>
        <v/>
      </c>
      <c r="AE27" s="40" t="str">
        <f>IF(WA!AG4="","",WA!AG4)</f>
        <v/>
      </c>
      <c r="AF27" s="40" t="str">
        <f>IF(WA!AH4="","",WA!AH4)</f>
        <v/>
      </c>
      <c r="AG27" s="40" t="str">
        <f>IF(WA!AI4="","",WA!AI4)</f>
        <v/>
      </c>
      <c r="AH27" s="40" t="str">
        <f>IF(WA!AJ4="","",WA!AJ4)</f>
        <v/>
      </c>
      <c r="AI27" s="40" t="str">
        <f>IF(WA!AK4="","",WA!AK4)</f>
        <v/>
      </c>
      <c r="AK27" s="40" t="str">
        <f>IF(WA!AL4="","",WA!AL4)</f>
        <v/>
      </c>
      <c r="AL27" s="40" t="str">
        <f>IF(NSW!AM14="","",NSW!AM14)</f>
        <v/>
      </c>
    </row>
    <row r="28" spans="1:38" x14ac:dyDescent="0.2">
      <c r="A28" s="7">
        <f t="shared" si="0"/>
        <v>25</v>
      </c>
      <c r="B28" s="40" t="str">
        <f>IF(Vic!B17="","",Vic!B17)</f>
        <v>CAMPASPE WEIR</v>
      </c>
      <c r="C28" s="40" t="str">
        <f>IF(Vic!C17="","",Vic!C17)</f>
        <v/>
      </c>
      <c r="D28" s="40">
        <f>IF(Vic!E17="","",Vic!E17)</f>
        <v>1892</v>
      </c>
      <c r="E28" s="40" t="str">
        <f>IF(Vic!F17="","",Vic!F17)</f>
        <v/>
      </c>
      <c r="F28" s="40" t="str">
        <f>IF(Vic!G17="","",Vic!G17)</f>
        <v>Campaspe</v>
      </c>
      <c r="G28" s="40" t="str">
        <f>IF(Vic!H17="","",Vic!H17)</f>
        <v/>
      </c>
      <c r="H28" s="40" t="str">
        <f>IF(Vic!I17="","",Vic!I17)</f>
        <v>ELMORE</v>
      </c>
      <c r="I28" s="40" t="str">
        <f>IF(Vic!J17="","",Vic!J17)</f>
        <v>VIC</v>
      </c>
      <c r="J28" s="40" t="str">
        <f>IF(Vic!K17="","",Vic!K17)</f>
        <v>ER</v>
      </c>
      <c r="K28" s="40" t="str">
        <f>IF(Vic!L17="","",Vic!L17)</f>
        <v>PG</v>
      </c>
      <c r="L28" s="40" t="str">
        <f>IF(Vic!M17="","",Vic!M17)</f>
        <v>fm</v>
      </c>
      <c r="M28" s="40" t="str">
        <f>IF(Vic!N17="","",Vic!N17)</f>
        <v>S</v>
      </c>
      <c r="N28" s="40">
        <f>IF(Vic!O17="","",Vic!O17)</f>
        <v>13</v>
      </c>
      <c r="O28" s="40">
        <f>IF(Vic!P17="","",Vic!P17)</f>
        <v>140</v>
      </c>
      <c r="P28" s="40" t="str">
        <f>IF(Vic!Q17="","",Vic!Q17)</f>
        <v/>
      </c>
      <c r="Q28" s="40">
        <f>IF(Vic!R17="","",Vic!R17)</f>
        <v>2700</v>
      </c>
      <c r="R28" s="40">
        <f>IF(Vic!S17="","",Vic!S17)</f>
        <v>1050</v>
      </c>
      <c r="S28" s="40" t="str">
        <f>IF(Vic!T17="","",Vic!T17)</f>
        <v>I</v>
      </c>
      <c r="T28" s="40" t="str">
        <f>IF(Vic!U17="","",Vic!U17)</f>
        <v/>
      </c>
      <c r="U28" s="40" t="str">
        <f>IF(Vic!V17="","",Vic!V17)</f>
        <v/>
      </c>
      <c r="V28" s="40" t="str">
        <f>IF(Vic!W17="","",Vic!W17)</f>
        <v/>
      </c>
      <c r="W28" s="40" t="str">
        <f>IF(Vic!Y17="","",Vic!Y17)</f>
        <v/>
      </c>
      <c r="X28" s="40" t="str">
        <f>IF(Vic!Z17="","",Vic!Z17)</f>
        <v/>
      </c>
      <c r="Y28" s="40" t="str">
        <f>IF(Vic!AA17="","",Vic!AA17)</f>
        <v>L</v>
      </c>
      <c r="Z28" s="40" t="str">
        <f>IF(Vic!AB17="","",Vic!AB17)</f>
        <v>Goulburn-Murray Water</v>
      </c>
      <c r="AA28" s="40" t="str">
        <f>IF(Vic!AC17="","",Vic!AC17)</f>
        <v xml:space="preserve">Victorian Water Supply Department </v>
      </c>
      <c r="AB28" s="40" t="str">
        <f>IF(Vic!AD17="","",Vic!AD17)</f>
        <v xml:space="preserve">Victorian Water Supply Department </v>
      </c>
      <c r="AC28" s="40" t="str">
        <f>IF(Vic!AE17="","",Vic!AE17)</f>
        <v/>
      </c>
      <c r="AD28" s="40" t="str">
        <f>IF(Vic!AF17="","",Vic!AF17)</f>
        <v/>
      </c>
      <c r="AE28" s="40" t="str">
        <f>IF(Vic!AG17="","",Vic!AG17)</f>
        <v/>
      </c>
      <c r="AF28" s="40" t="str">
        <f>IF(Vic!AH17="","",Vic!AH17)</f>
        <v/>
      </c>
      <c r="AG28" s="40" t="str">
        <f>IF(Vic!AI17="","",Vic!AI17)</f>
        <v>Diversion</v>
      </c>
      <c r="AH28" s="40" t="str">
        <f>IF(Vic!AJ17="","",Vic!AJ17)</f>
        <v/>
      </c>
      <c r="AI28" s="40" t="str">
        <f>IF(Vic!AK17="","",Vic!AK17)</f>
        <v/>
      </c>
      <c r="AK28" s="40" t="str">
        <f>IF(Vic!AL17="","",Vic!AL17)</f>
        <v/>
      </c>
      <c r="AL28" s="40" t="str">
        <f>IF(NSW!AM15="","",NSW!AM15)</f>
        <v/>
      </c>
    </row>
    <row r="29" spans="1:38" x14ac:dyDescent="0.2">
      <c r="A29" s="7">
        <f t="shared" si="0"/>
        <v>26</v>
      </c>
      <c r="B29" s="40" t="str">
        <f>IF(NSW!B6="","",NSW!B6)</f>
        <v>MANLY</v>
      </c>
      <c r="C29" s="40" t="str">
        <f>IF(NSW!C6="","",NSW!C6)</f>
        <v/>
      </c>
      <c r="D29" s="40">
        <f>IF(NSW!E6="","",NSW!E6)</f>
        <v>1892</v>
      </c>
      <c r="E29" s="40" t="str">
        <f>IF(NSW!F6="","",NSW!F6)</f>
        <v/>
      </c>
      <c r="F29" s="40" t="str">
        <f>IF(NSW!G6="","",NSW!G6)</f>
        <v>Curl Curl Creek</v>
      </c>
      <c r="G29" s="40" t="str">
        <f>IF(NSW!H6="","",NSW!H6)</f>
        <v/>
      </c>
      <c r="H29" s="40" t="str">
        <f>IF(NSW!I6="","",NSW!I6)</f>
        <v>SYDNEY</v>
      </c>
      <c r="I29" s="40" t="str">
        <f>IF(NSW!J6="","",NSW!J6)</f>
        <v>NSW</v>
      </c>
      <c r="J29" s="40" t="str">
        <f>IF(NSW!K6="","",NSW!K6)</f>
        <v>PG</v>
      </c>
      <c r="K29" s="40" t="str">
        <f>IF(NSW!L6="","",NSW!L6)</f>
        <v/>
      </c>
      <c r="L29" s="40" t="str">
        <f>IF(NSW!M6="","",NSW!M6)</f>
        <v/>
      </c>
      <c r="M29" s="40" t="str">
        <f>IF(NSW!N6="","",NSW!N6)</f>
        <v/>
      </c>
      <c r="N29" s="40">
        <f>IF(NSW!O6="","",NSW!O6)</f>
        <v>20</v>
      </c>
      <c r="O29" s="40">
        <f>IF(NSW!P6="","",NSW!P6)</f>
        <v>250</v>
      </c>
      <c r="P29" s="40">
        <f>IF(NSW!Q6="","",NSW!Q6)</f>
        <v>8</v>
      </c>
      <c r="Q29" s="40">
        <f>IF(NSW!R6="","",NSW!R6)</f>
        <v>2000</v>
      </c>
      <c r="R29" s="40">
        <f>IF(NSW!S6="","",NSW!S6)</f>
        <v>230</v>
      </c>
      <c r="S29" s="40" t="str">
        <f>IF(NSW!T6="","",NSW!T6)</f>
        <v>R</v>
      </c>
      <c r="T29" s="40" t="str">
        <f>IF(NSW!U6="","",NSW!U6)</f>
        <v/>
      </c>
      <c r="U29" s="40" t="str">
        <f>IF(NSW!V6="","",NSW!V6)</f>
        <v>C</v>
      </c>
      <c r="V29" s="40" t="str">
        <f>IF(NSW!W6="","",NSW!W6)</f>
        <v/>
      </c>
      <c r="W29" s="40">
        <f>IF(NSW!X6="","",NSW!X6)</f>
        <v>5.52</v>
      </c>
      <c r="X29" s="40">
        <f>IF(NSW!Y6="","",NSW!Y6)</f>
        <v>400</v>
      </c>
      <c r="Y29" s="40" t="str">
        <f>IF(NSW!Z6="","",NSW!Z6)</f>
        <v>L</v>
      </c>
      <c r="Z29" s="40" t="str">
        <f>IF(NSW!AA6="","",NSW!AA6)</f>
        <v>Sydney Water Corporation</v>
      </c>
      <c r="AA29" s="40" t="str">
        <f>IF(NSW!AB6="","",NSW!AB6)</f>
        <v>Department of Public Works NSW</v>
      </c>
      <c r="AB29" s="40" t="str">
        <f>IF(NSW!AC6="","",NSW!AC6)</f>
        <v>Department of Public Works NSW</v>
      </c>
      <c r="AC29" s="40" t="str">
        <f>IF(NSW!AD6="","",NSW!AD6)</f>
        <v>Raised 0.5m in 1909, 0.5m in 1914, 6m in 1922, post tensioned 1981</v>
      </c>
      <c r="AD29" s="40" t="str">
        <f>IF(NSW!AE6="","",NSW!AE6)</f>
        <v/>
      </c>
      <c r="AE29" s="40" t="str">
        <f>IF(NSW!AF6="","",NSW!AF6)</f>
        <v/>
      </c>
      <c r="AF29" s="40" t="str">
        <f>IF(NSW!AG6="","",NSW!AG6)</f>
        <v/>
      </c>
      <c r="AG29" s="40" t="str">
        <f>IF(NSW!AH6="","",NSW!AH6)</f>
        <v/>
      </c>
      <c r="AH29" s="40" t="str">
        <f>IF(NSW!AI6="","",NSW!AI6)</f>
        <v/>
      </c>
      <c r="AI29" s="40" t="str">
        <f>IF(NSW!AJ6="","",NSW!AJ6)</f>
        <v/>
      </c>
      <c r="AJ29" s="40" t="str">
        <f>IF(NSW!AK6="","",NSW!AK6)</f>
        <v/>
      </c>
      <c r="AK29" s="40" t="str">
        <f>IF(NSW!AL6="","",NSW!AL6)</f>
        <v/>
      </c>
      <c r="AL29" s="40" t="str">
        <f>IF(NSW!AM16="","",NSW!AM16)</f>
        <v/>
      </c>
    </row>
    <row r="30" spans="1:38" x14ac:dyDescent="0.2">
      <c r="A30" s="7">
        <f t="shared" si="0"/>
        <v>27</v>
      </c>
      <c r="B30" s="40" t="str">
        <f>IF(NSW!B7="","",NSW!B7)</f>
        <v>STEPHENS CREEK</v>
      </c>
      <c r="C30" s="40" t="str">
        <f>IF(NSW!C7="","",NSW!C7)</f>
        <v/>
      </c>
      <c r="D30" s="40">
        <f>IF(NSW!E7="","",NSW!E7)</f>
        <v>1892</v>
      </c>
      <c r="E30" s="40" t="str">
        <f>IF(NSW!F7="","",NSW!F7)</f>
        <v/>
      </c>
      <c r="F30" s="40" t="str">
        <f>IF(NSW!G7="","",NSW!G7)</f>
        <v>Stephens Creek</v>
      </c>
      <c r="G30" s="40" t="str">
        <f>IF(NSW!H7="","",NSW!H7)</f>
        <v/>
      </c>
      <c r="H30" s="40" t="str">
        <f>IF(NSW!I7="","",NSW!I7)</f>
        <v>BROKEN HILL</v>
      </c>
      <c r="I30" s="40" t="str">
        <f>IF(NSW!J7="","",NSW!J7)</f>
        <v>NSW</v>
      </c>
      <c r="J30" s="40" t="str">
        <f>IF(NSW!K7="","",NSW!K7)</f>
        <v>TE</v>
      </c>
      <c r="K30" s="40" t="str">
        <f>IF(NSW!L7="","",NSW!L7)</f>
        <v/>
      </c>
      <c r="L30" s="40" t="str">
        <f>IF(NSW!M7="","",NSW!M7)</f>
        <v>he</v>
      </c>
      <c r="M30" s="40" t="str">
        <f>IF(NSW!N7="","",NSW!N7)</f>
        <v>R</v>
      </c>
      <c r="N30" s="40">
        <f>IF(NSW!O7="","",NSW!O7)</f>
        <v>15</v>
      </c>
      <c r="O30" s="40">
        <f>IF(NSW!P7="","",NSW!P7)</f>
        <v>140</v>
      </c>
      <c r="P30" s="40">
        <f>IF(NSW!Q7="","",NSW!Q7)</f>
        <v>112</v>
      </c>
      <c r="Q30" s="40">
        <f>IF(NSW!R7="","",NSW!R7)</f>
        <v>20400</v>
      </c>
      <c r="R30" s="40">
        <f>IF(NSW!S7="","",NSW!S7)</f>
        <v>8500</v>
      </c>
      <c r="S30" s="40" t="str">
        <f>IF(NSW!T7="","",NSW!T7)</f>
        <v>S</v>
      </c>
      <c r="T30" s="40" t="str">
        <f>IF(NSW!U7="","",NSW!U7)</f>
        <v/>
      </c>
      <c r="U30" s="40" t="str">
        <f>IF(NSW!V7="","",NSW!V7)</f>
        <v/>
      </c>
      <c r="V30" s="40" t="str">
        <f>IF(NSW!W7="","",NSW!W7)</f>
        <v/>
      </c>
      <c r="W30" s="40">
        <f>IF(NSW!X7="","",NSW!X7)</f>
        <v>512</v>
      </c>
      <c r="X30" s="40">
        <f>IF(NSW!Y7="","",NSW!Y7)</f>
        <v>900</v>
      </c>
      <c r="Y30" s="40" t="str">
        <f>IF(NSW!Z7="","",NSW!Z7)</f>
        <v>L</v>
      </c>
      <c r="Z30" s="40" t="str">
        <f>IF(NSW!AA7="","",NSW!AA7)</f>
        <v>Australian Inland Energy &amp; Water</v>
      </c>
      <c r="AA30" s="40" t="str">
        <f>IF(NSW!AB7="","",NSW!AB7)</f>
        <v>Broken Hill Water Supply Co</v>
      </c>
      <c r="AB30" s="40" t="str">
        <f>IF(NSW!AC7="","",NSW!AC7)</f>
        <v>Broken Hill Water Supply Co</v>
      </c>
      <c r="AC30" s="40" t="str">
        <f>IF(NSW!AD7="","",NSW!AD7)</f>
        <v>Raised 1m in 1909</v>
      </c>
      <c r="AD30" s="40" t="str">
        <f>IF(NSW!AE7="","",NSW!AE7)</f>
        <v/>
      </c>
      <c r="AE30" s="40" t="str">
        <f>IF(NSW!AF7="","",NSW!AF7)</f>
        <v/>
      </c>
      <c r="AF30" s="40" t="str">
        <f>IF(NSW!AG7="","",NSW!AG7)</f>
        <v/>
      </c>
      <c r="AG30" s="40" t="str">
        <f>IF(NSW!AH7="","",NSW!AH7)</f>
        <v/>
      </c>
      <c r="AH30" s="40" t="str">
        <f>IF(NSW!AI7="","",NSW!AI7)</f>
        <v/>
      </c>
      <c r="AI30" s="40" t="str">
        <f>IF(NSW!AJ7="","",NSW!AJ7)</f>
        <v/>
      </c>
      <c r="AJ30" s="40" t="str">
        <f>IF(NSW!AK7="","",NSW!AK7)</f>
        <v/>
      </c>
      <c r="AK30" s="40" t="str">
        <f>IF(NSW!AL7="","",NSW!AL7)</f>
        <v/>
      </c>
      <c r="AL30" s="40" t="str">
        <f>IF(NSW!AM17="","",NSW!AM17)</f>
        <v/>
      </c>
    </row>
    <row r="31" spans="1:38" x14ac:dyDescent="0.2">
      <c r="A31" s="7">
        <f t="shared" si="0"/>
        <v>28</v>
      </c>
      <c r="B31" s="40" t="str">
        <f>IF(SA!B6="","",SA!B6)</f>
        <v>CLARENDON WEIR</v>
      </c>
      <c r="C31" s="40" t="str">
        <f>IF(SA!C6="","",SA!C6)</f>
        <v/>
      </c>
      <c r="D31" s="40">
        <f>IF(SA!E6="","",SA!E6)</f>
        <v>1896</v>
      </c>
      <c r="E31" s="40" t="str">
        <f>IF(SA!F6="","",SA!F6)</f>
        <v/>
      </c>
      <c r="F31" s="40" t="str">
        <f>IF(SA!G6="","",SA!G6)</f>
        <v>Onkaparinga</v>
      </c>
      <c r="G31" s="40" t="str">
        <f>IF(SA!H6="","",SA!H6)</f>
        <v/>
      </c>
      <c r="H31" s="40" t="str">
        <f>IF(SA!I6="","",SA!I6)</f>
        <v>ADELAIDE</v>
      </c>
      <c r="I31" s="40" t="str">
        <f>IF(SA!J6="","",SA!J6)</f>
        <v>SA</v>
      </c>
      <c r="J31" s="40" t="str">
        <f>IF(SA!K6="","",SA!K6)</f>
        <v>PG</v>
      </c>
      <c r="K31" s="40" t="str">
        <f>IF(SA!L6="","",SA!L6)</f>
        <v/>
      </c>
      <c r="L31" s="40" t="str">
        <f>IF(SA!M6="","",SA!M6)</f>
        <v/>
      </c>
      <c r="M31" s="40" t="str">
        <f>IF(SA!N6="","",SA!N6)</f>
        <v>R</v>
      </c>
      <c r="N31" s="40">
        <f>IF(SA!O6="","",SA!O6)</f>
        <v>15</v>
      </c>
      <c r="O31" s="40">
        <f>IF(SA!P6="","",SA!P6)</f>
        <v>83</v>
      </c>
      <c r="P31" s="40">
        <f>IF(SA!Q6="","",SA!Q6)</f>
        <v>47</v>
      </c>
      <c r="Q31" s="40">
        <f>IF(SA!R6="","",SA!R6)</f>
        <v>320</v>
      </c>
      <c r="R31" s="40">
        <f>IF(SA!S6="","",SA!S6)</f>
        <v>85</v>
      </c>
      <c r="S31" s="40" t="str">
        <f>IF(SA!T6="","",SA!T6)</f>
        <v>S</v>
      </c>
      <c r="T31" s="40" t="str">
        <f>IF(SA!U6="","",SA!U6)</f>
        <v/>
      </c>
      <c r="U31" s="40" t="str">
        <f>IF(SA!V6="","",SA!V6)</f>
        <v/>
      </c>
      <c r="V31" s="40" t="str">
        <f>IF(SA!W6="","",SA!W6)</f>
        <v/>
      </c>
      <c r="W31" s="40">
        <f>IF(SA!Y6="","",SA!Y6)</f>
        <v>445</v>
      </c>
      <c r="X31" s="40">
        <f>IF(SA!Z6="","",SA!Z6)</f>
        <v>1030</v>
      </c>
      <c r="Y31" s="40" t="str">
        <f>IF(SA!AA6="","",SA!AA6)</f>
        <v>L</v>
      </c>
      <c r="Z31" s="40" t="str">
        <f>IF(SA!AB6="","",SA!AB6)</f>
        <v>South Australian Water Corporation</v>
      </c>
      <c r="AA31" s="40" t="str">
        <f>IF(SA!AC6="","",SA!AC6)</f>
        <v xml:space="preserve">Sth Aust Government Engineer-in-Chief's Department </v>
      </c>
      <c r="AB31" s="40" t="str">
        <f>IF(SA!AD6="","",SA!AD6)</f>
        <v>J Wishart &amp; Son &amp; Sth Aust Govt Engineer-in-Chief's Dept</v>
      </c>
      <c r="AC31" s="40" t="str">
        <f>IF(SA!AE6="","",SA!AE6)</f>
        <v/>
      </c>
      <c r="AD31" s="40" t="str">
        <f>IF(SA!AF6="","",SA!AF6)</f>
        <v/>
      </c>
      <c r="AE31" s="40" t="str">
        <f>IF(SA!AG6="","",SA!AG6)</f>
        <v/>
      </c>
      <c r="AF31" s="40" t="str">
        <f>IF(SA!AH6="","",SA!AH6)</f>
        <v/>
      </c>
      <c r="AG31" s="40" t="str">
        <f>IF(SA!AI6="","",SA!AI6)</f>
        <v/>
      </c>
      <c r="AH31" s="40" t="str">
        <f>IF(SA!AJ6="","",SA!AJ6)</f>
        <v/>
      </c>
      <c r="AI31" s="40">
        <f>IF(SA!AK6="","",SA!AK6)</f>
        <v>0</v>
      </c>
      <c r="AJ31" s="40" t="str">
        <f>IF(SA!AL6="","",SA!AL6)</f>
        <v/>
      </c>
      <c r="AK31" s="40" t="str">
        <f>IF(SA!AM6="","",SA!AM6)</f>
        <v/>
      </c>
      <c r="AL31" s="40" t="str">
        <f>IF(NSW!AM18="","",NSW!AM18)</f>
        <v/>
      </c>
    </row>
    <row r="32" spans="1:38" x14ac:dyDescent="0.2">
      <c r="A32" s="7">
        <f t="shared" si="0"/>
        <v>29</v>
      </c>
      <c r="B32" s="40" t="str">
        <f>IF(SA!B7="","",SA!B7)</f>
        <v>HAPPY VALLEY</v>
      </c>
      <c r="C32" s="40" t="str">
        <f>IF(SA!C7="","",SA!C7)</f>
        <v/>
      </c>
      <c r="D32" s="40">
        <f>IF(SA!E7="","",SA!E7)</f>
        <v>1896</v>
      </c>
      <c r="E32" s="40" t="str">
        <f>IF(SA!F7="","",SA!F7)</f>
        <v/>
      </c>
      <c r="F32" s="40" t="str">
        <f>IF(SA!G7="","",SA!G7)</f>
        <v>Offstream</v>
      </c>
      <c r="G32" s="40" t="str">
        <f>IF(SA!H7="","",SA!H7)</f>
        <v/>
      </c>
      <c r="H32" s="40" t="str">
        <f>IF(SA!I7="","",SA!I7)</f>
        <v>ADELAIDE</v>
      </c>
      <c r="I32" s="40" t="str">
        <f>IF(SA!J7="","",SA!J7)</f>
        <v>SA</v>
      </c>
      <c r="J32" s="40" t="str">
        <f>IF(SA!K7="","",SA!K7)</f>
        <v>TE</v>
      </c>
      <c r="K32" s="40" t="str">
        <f>IF(SA!L7="","",SA!L7)</f>
        <v/>
      </c>
      <c r="L32" s="40" t="str">
        <f>IF(SA!M7="","",SA!M7)</f>
        <v>ie</v>
      </c>
      <c r="M32" s="40" t="str">
        <f>IF(SA!N7="","",SA!N7)</f>
        <v>R/S</v>
      </c>
      <c r="N32" s="40">
        <f>IF(SA!O7="","",SA!O7)</f>
        <v>24</v>
      </c>
      <c r="O32" s="40">
        <f>IF(SA!P7="","",SA!P7)</f>
        <v>806</v>
      </c>
      <c r="P32" s="40">
        <f>IF(SA!Q7="","",SA!Q7)</f>
        <v>547</v>
      </c>
      <c r="Q32" s="40">
        <f>IF(SA!R7="","",SA!R7)</f>
        <v>14530</v>
      </c>
      <c r="R32" s="40">
        <f>IF(SA!S7="","",SA!S7)</f>
        <v>1930</v>
      </c>
      <c r="S32" s="40" t="str">
        <f>IF(SA!T7="","",SA!T7)</f>
        <v>S</v>
      </c>
      <c r="T32" s="40" t="str">
        <f>IF(SA!U7="","",SA!U7)</f>
        <v/>
      </c>
      <c r="U32" s="40" t="str">
        <f>IF(SA!V7="","",SA!V7)</f>
        <v/>
      </c>
      <c r="V32" s="40" t="str">
        <f>IF(SA!W7="","",SA!W7)</f>
        <v/>
      </c>
      <c r="W32" s="40">
        <f>IF(SA!Y7="","",SA!Y7)</f>
        <v>20</v>
      </c>
      <c r="X32" s="40">
        <f>IF(SA!Z7="","",SA!Z7)</f>
        <v>79</v>
      </c>
      <c r="Y32" s="40" t="str">
        <f>IF(SA!AA7="","",SA!AA7)</f>
        <v>V</v>
      </c>
      <c r="Z32" s="40" t="str">
        <f>IF(SA!AB7="","",SA!AB7)</f>
        <v>South Australian Water Corporation</v>
      </c>
      <c r="AA32" s="40" t="str">
        <f>IF(SA!AC7="","",SA!AC7)</f>
        <v xml:space="preserve">Sth Aust Government Engineer-in-Chief's Department </v>
      </c>
      <c r="AB32" s="40" t="str">
        <f>IF(SA!AD7="","",SA!AD7)</f>
        <v xml:space="preserve">Sth Aust Government Engineer-in-Chief's Department </v>
      </c>
      <c r="AC32" s="40" t="str">
        <f>IF(SA!AE7="","",SA!AE7)</f>
        <v>Raised by 1m in 2004</v>
      </c>
      <c r="AD32" s="40" t="str">
        <f>IF(SA!AF7="","",SA!AF7)</f>
        <v/>
      </c>
      <c r="AE32" s="40" t="str">
        <f>IF(SA!AG7="","",SA!AG7)</f>
        <v/>
      </c>
      <c r="AF32" s="40" t="str">
        <f>IF(SA!AH7="","",SA!AH7)</f>
        <v/>
      </c>
      <c r="AG32" s="40" t="str">
        <f>IF(SA!AI7="","",SA!AI7)</f>
        <v/>
      </c>
      <c r="AH32" s="40" t="str">
        <f>IF(SA!AJ7="","",SA!AJ7)</f>
        <v/>
      </c>
      <c r="AI32" s="40" t="str">
        <f>IF(SA!AK7="","",SA!AK7)</f>
        <v>&lt;10</v>
      </c>
      <c r="AJ32" s="40" t="str">
        <f>IF(SA!AL7="","",SA!AL7)</f>
        <v/>
      </c>
      <c r="AK32" s="40" t="str">
        <f>IF(SA!AM7="","",SA!AM7)</f>
        <v/>
      </c>
      <c r="AL32" s="40" t="str">
        <f>IF(NSW!AM19="","",NSW!AM19)</f>
        <v/>
      </c>
    </row>
    <row r="33" spans="1:38" x14ac:dyDescent="0.2">
      <c r="A33" s="7">
        <f t="shared" si="0"/>
        <v>30</v>
      </c>
      <c r="B33" s="40" t="str">
        <f>IF(Vic!B18="","",Vic!B18)</f>
        <v>KORUMBURRA No 1</v>
      </c>
      <c r="C33" s="40" t="str">
        <f>IF(Vic!C18="","",Vic!C18)</f>
        <v>Coalition Creek</v>
      </c>
      <c r="D33" s="40">
        <f>IF(Vic!E18="","",Vic!E18)</f>
        <v>1896</v>
      </c>
      <c r="E33" s="40" t="str">
        <f>IF(Vic!F18="","",Vic!F18)</f>
        <v/>
      </c>
      <c r="F33" s="40" t="str">
        <f>IF(Vic!G18="","",Vic!G18)</f>
        <v>Coalition Creek</v>
      </c>
      <c r="G33" s="40" t="str">
        <f>IF(Vic!H18="","",Vic!H18)</f>
        <v/>
      </c>
      <c r="H33" s="40" t="str">
        <f>IF(Vic!I18="","",Vic!I18)</f>
        <v>KORUMBURRA</v>
      </c>
      <c r="I33" s="40" t="str">
        <f>IF(Vic!J18="","",Vic!J18)</f>
        <v>VIC</v>
      </c>
      <c r="J33" s="40" t="str">
        <f>IF(Vic!K18="","",Vic!K18)</f>
        <v>TE</v>
      </c>
      <c r="K33" s="40" t="str">
        <f>IF(Vic!L18="","",Vic!L18)</f>
        <v/>
      </c>
      <c r="L33" s="40" t="str">
        <f>IF(Vic!M18="","",Vic!M18)</f>
        <v>ic</v>
      </c>
      <c r="M33" s="40" t="str">
        <f>IF(Vic!N18="","",Vic!N18)</f>
        <v>R</v>
      </c>
      <c r="N33" s="40">
        <f>IF(Vic!O18="","",Vic!O18)</f>
        <v>13</v>
      </c>
      <c r="O33" s="40">
        <f>IF(Vic!P18="","",Vic!P18)</f>
        <v>230</v>
      </c>
      <c r="P33" s="40" t="str">
        <f>IF(Vic!Q18="","",Vic!Q18)</f>
        <v/>
      </c>
      <c r="Q33" s="40">
        <f>IF(Vic!R18="","",Vic!R18)</f>
        <v>237</v>
      </c>
      <c r="R33" s="40">
        <f>IF(Vic!S18="","",Vic!S18)</f>
        <v>46</v>
      </c>
      <c r="S33" s="40" t="str">
        <f>IF(Vic!T18="","",Vic!T18)</f>
        <v>S</v>
      </c>
      <c r="T33" s="40" t="str">
        <f>IF(Vic!U18="","",Vic!U18)</f>
        <v/>
      </c>
      <c r="U33" s="40" t="str">
        <f>IF(Vic!V18="","",Vic!V18)</f>
        <v/>
      </c>
      <c r="V33" s="40" t="str">
        <f>IF(Vic!W18="","",Vic!W18)</f>
        <v/>
      </c>
      <c r="W33" s="40" t="str">
        <f>IF(Vic!Y18="","",Vic!Y18)</f>
        <v/>
      </c>
      <c r="X33" s="40">
        <f>IF(Vic!Z18="","",Vic!Z18)</f>
        <v>13</v>
      </c>
      <c r="Y33" s="40" t="str">
        <f>IF(Vic!AA18="","",Vic!AA18)</f>
        <v>L</v>
      </c>
      <c r="Z33" s="40" t="str">
        <f>IF(Vic!AB18="","",Vic!AB18)</f>
        <v>South Gippsland Water</v>
      </c>
      <c r="AA33" s="40" t="str">
        <f>IF(Vic!AC18="","",Vic!AC18)</f>
        <v/>
      </c>
      <c r="AB33" s="40" t="str">
        <f>IF(Vic!AD18="","",Vic!AD18)</f>
        <v/>
      </c>
      <c r="AC33" s="40" t="str">
        <f>IF(Vic!AE18="","",Vic!AE18)</f>
        <v>Raised by 0.5m 1924</v>
      </c>
      <c r="AD33" s="40" t="str">
        <f>IF(Vic!AF18="","",Vic!AF18)</f>
        <v/>
      </c>
      <c r="AE33" s="40" t="str">
        <f>IF(Vic!AG18="","",Vic!AG18)</f>
        <v/>
      </c>
      <c r="AF33" s="40" t="str">
        <f>IF(Vic!AH18="","",Vic!AH18)</f>
        <v/>
      </c>
      <c r="AG33" s="40" t="str">
        <f>IF(Vic!AI18="","",Vic!AI18)</f>
        <v/>
      </c>
      <c r="AH33" s="40" t="str">
        <f>IF(Vic!AJ18="","",Vic!AJ18)</f>
        <v/>
      </c>
      <c r="AI33" s="40" t="str">
        <f>IF(Vic!AK18="","",Vic!AK18)</f>
        <v/>
      </c>
      <c r="AK33" s="40" t="str">
        <f>IF(Vic!AL18="","",Vic!AL18)</f>
        <v/>
      </c>
      <c r="AL33" s="40" t="str">
        <f>IF(NSW!AM20="","",NSW!AM20)</f>
        <v/>
      </c>
    </row>
    <row r="34" spans="1:38" x14ac:dyDescent="0.2">
      <c r="A34" s="7">
        <f t="shared" si="0"/>
        <v>31</v>
      </c>
      <c r="B34" s="40" t="str">
        <f>IF(NSW!B8="","",NSW!B8)</f>
        <v>JUNCTION REEFS</v>
      </c>
      <c r="C34" s="40" t="str">
        <f>IF(NSW!C8="","",NSW!C8)</f>
        <v/>
      </c>
      <c r="D34" s="40">
        <f>IF(NSW!E8="","",NSW!E8)</f>
        <v>1897</v>
      </c>
      <c r="E34" s="40" t="str">
        <f>IF(NSW!F8="","",NSW!F8)</f>
        <v/>
      </c>
      <c r="F34" s="40" t="str">
        <f>IF(NSW!G8="","",NSW!G8)</f>
        <v>Belubula</v>
      </c>
      <c r="G34" s="40" t="str">
        <f>IF(NSW!H8="","",NSW!H8)</f>
        <v/>
      </c>
      <c r="H34" s="40" t="str">
        <f>IF(NSW!I8="","",NSW!I8)</f>
        <v>MANDURAMA</v>
      </c>
      <c r="I34" s="40" t="str">
        <f>IF(NSW!J8="","",NSW!J8)</f>
        <v>NSW</v>
      </c>
      <c r="J34" s="40" t="str">
        <f>IF(NSW!K8="","",NSW!K8)</f>
        <v>MV</v>
      </c>
      <c r="K34" s="40" t="str">
        <f>IF(NSW!L8="","",NSW!L8)</f>
        <v/>
      </c>
      <c r="L34" s="40" t="str">
        <f>IF(NSW!M8="","",NSW!M8)</f>
        <v/>
      </c>
      <c r="M34" s="40" t="str">
        <f>IF(NSW!N8="","",NSW!N8)</f>
        <v/>
      </c>
      <c r="N34" s="40">
        <f>IF(NSW!O8="","",NSW!O8)</f>
        <v>19</v>
      </c>
      <c r="O34" s="40">
        <f>IF(NSW!P8="","",NSW!P8)</f>
        <v>106</v>
      </c>
      <c r="P34" s="40">
        <f>IF(NSW!Q8="","",NSW!Q8)</f>
        <v>15</v>
      </c>
      <c r="Q34" s="40">
        <f>IF(NSW!R8="","",NSW!R8)</f>
        <v>2000</v>
      </c>
      <c r="R34" s="40" t="str">
        <f>IF(NSW!S8="","",NSW!S8)</f>
        <v/>
      </c>
      <c r="S34" s="40" t="str">
        <f>IF(NSW!T8="","",NSW!T8)</f>
        <v>H</v>
      </c>
      <c r="T34" s="40" t="str">
        <f>IF(NSW!U8="","",NSW!U8)</f>
        <v/>
      </c>
      <c r="U34" s="40" t="str">
        <f>IF(NSW!V8="","",NSW!V8)</f>
        <v/>
      </c>
      <c r="V34" s="40" t="str">
        <f>IF(NSW!W8="","",NSW!W8)</f>
        <v/>
      </c>
      <c r="W34" s="40">
        <f>IF(NSW!X8="","",NSW!X8)</f>
        <v>731</v>
      </c>
      <c r="X34" s="40" t="str">
        <f>IF(NSW!Y8="","",NSW!Y8)</f>
        <v/>
      </c>
      <c r="Y34" s="40" t="str">
        <f>IF(NSW!Z8="","",NSW!Z8)</f>
        <v/>
      </c>
      <c r="Z34" s="40" t="str">
        <f>IF(NSW!AA8="","",NSW!AA8)</f>
        <v>Dept. Land Water Conservation</v>
      </c>
      <c r="AA34" s="40" t="str">
        <f>IF(NSW!AB8="","",NSW!AB8)</f>
        <v>Lyndhurst Goldfields Coy Ltd</v>
      </c>
      <c r="AB34" s="40" t="str">
        <f>IF(NSW!AC8="","",NSW!AC8)</f>
        <v>Lyndhurst Goldfields Coy Ltd</v>
      </c>
      <c r="AC34" s="40" t="str">
        <f>IF(NSW!AD8="","",NSW!AD8)</f>
        <v>Date approximate, the storage has silted up</v>
      </c>
      <c r="AD34" s="40" t="str">
        <f>IF(NSW!AE8="","",NSW!AE8)</f>
        <v/>
      </c>
      <c r="AE34" s="40" t="str">
        <f>IF(NSW!AF8="","",NSW!AF8)</f>
        <v/>
      </c>
      <c r="AF34" s="40" t="str">
        <f>IF(NSW!AG8="","",NSW!AG8)</f>
        <v/>
      </c>
      <c r="AG34" s="40" t="str">
        <f>IF(NSW!AH8="","",NSW!AH8)</f>
        <v/>
      </c>
      <c r="AH34" s="40" t="str">
        <f>IF(NSW!AI8="","",NSW!AI8)</f>
        <v/>
      </c>
      <c r="AI34" s="40" t="str">
        <f>IF(NSW!AJ8="","",NSW!AJ8)</f>
        <v/>
      </c>
      <c r="AJ34" s="40" t="str">
        <f>IF(NSW!AK8="","",NSW!AK8)</f>
        <v/>
      </c>
      <c r="AK34" s="40" t="str">
        <f>IF(NSW!AL8="","",NSW!AL8)</f>
        <v/>
      </c>
      <c r="AL34" s="40" t="str">
        <f>IF(NSW!AM21="","",NSW!AM21)</f>
        <v/>
      </c>
    </row>
    <row r="35" spans="1:38" x14ac:dyDescent="0.2">
      <c r="A35" s="7">
        <f t="shared" si="0"/>
        <v>32</v>
      </c>
      <c r="B35" s="40" t="str">
        <f>IF(NSW!B9="","",NSW!B9)</f>
        <v>MOORE CREEK</v>
      </c>
      <c r="C35" s="40" t="str">
        <f>IF(NSW!C9="","",NSW!C9)</f>
        <v/>
      </c>
      <c r="D35" s="40">
        <f>IF(NSW!E9="","",NSW!E9)</f>
        <v>1898</v>
      </c>
      <c r="E35" s="40" t="str">
        <f>IF(NSW!F9="","",NSW!F9)</f>
        <v/>
      </c>
      <c r="F35" s="40" t="str">
        <f>IF(NSW!G9="","",NSW!G9)</f>
        <v>Moore Creek</v>
      </c>
      <c r="G35" s="40" t="str">
        <f>IF(NSW!H9="","",NSW!H9)</f>
        <v/>
      </c>
      <c r="H35" s="40" t="str">
        <f>IF(NSW!I9="","",NSW!I9)</f>
        <v>TAMWORTH</v>
      </c>
      <c r="I35" s="40" t="str">
        <f>IF(NSW!J9="","",NSW!J9)</f>
        <v>NSW</v>
      </c>
      <c r="J35" s="40" t="str">
        <f>IF(NSW!K9="","",NSW!K9)</f>
        <v>VA</v>
      </c>
      <c r="K35" s="40" t="str">
        <f>IF(NSW!L9="","",NSW!L9)</f>
        <v/>
      </c>
      <c r="L35" s="40" t="str">
        <f>IF(NSW!M9="","",NSW!M9)</f>
        <v/>
      </c>
      <c r="M35" s="40" t="str">
        <f>IF(NSW!N9="","",NSW!N9)</f>
        <v/>
      </c>
      <c r="N35" s="40">
        <f>IF(NSW!O9="","",NSW!O9)</f>
        <v>19</v>
      </c>
      <c r="O35" s="40">
        <f>IF(NSW!P9="","",NSW!P9)</f>
        <v>140</v>
      </c>
      <c r="P35" s="40" t="str">
        <f>IF(NSW!Q9="","",NSW!Q9)</f>
        <v/>
      </c>
      <c r="Q35" s="40">
        <f>IF(NSW!R9="","",NSW!R9)</f>
        <v>50</v>
      </c>
      <c r="R35" s="40" t="str">
        <f>IF(NSW!S9="","",NSW!S9)</f>
        <v/>
      </c>
      <c r="S35" s="40" t="str">
        <f>IF(NSW!T9="","",NSW!T9)</f>
        <v>S</v>
      </c>
      <c r="T35" s="40" t="str">
        <f>IF(NSW!U9="","",NSW!U9)</f>
        <v/>
      </c>
      <c r="U35" s="40" t="str">
        <f>IF(NSW!V9="","",NSW!V9)</f>
        <v/>
      </c>
      <c r="V35" s="40" t="str">
        <f>IF(NSW!W9="","",NSW!W9)</f>
        <v/>
      </c>
      <c r="W35" s="40">
        <f>IF(NSW!X9="","",NSW!X9)</f>
        <v>51</v>
      </c>
      <c r="X35" s="40">
        <f>IF(NSW!Y9="","",NSW!Y9)</f>
        <v>100</v>
      </c>
      <c r="Y35" s="40" t="str">
        <f>IF(NSW!Z9="","",NSW!Z9)</f>
        <v>L</v>
      </c>
      <c r="Z35" s="40" t="str">
        <f>IF(NSW!AA9="","",NSW!AA9)</f>
        <v>Dept. Land Water Conservation</v>
      </c>
      <c r="AA35" s="40" t="str">
        <f>IF(NSW!AB9="","",NSW!AB9)</f>
        <v>Department of Public Works NSW</v>
      </c>
      <c r="AB35" s="40" t="str">
        <f>IF(NSW!AC9="","",NSW!AC9)</f>
        <v>Department of Public Works NSW</v>
      </c>
      <c r="AC35" s="40" t="str">
        <f>IF(NSW!AD9="","",NSW!AD9)</f>
        <v>Silted up and disused</v>
      </c>
      <c r="AD35" s="40" t="str">
        <f>IF(NSW!AE9="","",NSW!AE9)</f>
        <v/>
      </c>
      <c r="AE35" s="40" t="str">
        <f>IF(NSW!AF9="","",NSW!AF9)</f>
        <v/>
      </c>
      <c r="AF35" s="40" t="str">
        <f>IF(NSW!AG9="","",NSW!AG9)</f>
        <v/>
      </c>
      <c r="AG35" s="40" t="str">
        <f>IF(NSW!AH9="","",NSW!AH9)</f>
        <v/>
      </c>
      <c r="AH35" s="40" t="str">
        <f>IF(NSW!AI9="","",NSW!AI9)</f>
        <v/>
      </c>
      <c r="AI35" s="40" t="str">
        <f>IF(NSW!AJ9="","",NSW!AJ9)</f>
        <v/>
      </c>
      <c r="AJ35" s="40" t="str">
        <f>IF(NSW!AK9="","",NSW!AK9)</f>
        <v/>
      </c>
      <c r="AK35" s="40" t="str">
        <f>IF(NSW!AL9="","",NSW!AL9)</f>
        <v/>
      </c>
      <c r="AL35" s="40" t="str">
        <f>IF(NSW!AM22="","",NSW!AM22)</f>
        <v/>
      </c>
    </row>
    <row r="36" spans="1:38" x14ac:dyDescent="0.2">
      <c r="A36" s="7">
        <f t="shared" si="0"/>
        <v>33</v>
      </c>
      <c r="B36" s="40" t="str">
        <f>IF(SA!B8="","",SA!B8)</f>
        <v>NECTAR BROOK</v>
      </c>
      <c r="C36" s="40" t="str">
        <f>IF(SA!C8="","",SA!C8)</f>
        <v/>
      </c>
      <c r="D36" s="40">
        <f>IF(SA!E8="","",SA!E8)</f>
        <v>1899</v>
      </c>
      <c r="E36" s="40" t="str">
        <f>IF(SA!F8="","",SA!F8)</f>
        <v/>
      </c>
      <c r="F36" s="40" t="str">
        <f>IF(SA!G8="","",SA!G8)</f>
        <v>Nectar Brook</v>
      </c>
      <c r="G36" s="40" t="str">
        <f>IF(SA!H8="","",SA!H8)</f>
        <v/>
      </c>
      <c r="H36" s="40" t="str">
        <f>IF(SA!I8="","",SA!I8)</f>
        <v>PT AUGUSTA</v>
      </c>
      <c r="I36" s="40" t="str">
        <f>IF(SA!J8="","",SA!J8)</f>
        <v>SA</v>
      </c>
      <c r="J36" s="40" t="str">
        <f>IF(SA!K8="","",SA!K8)</f>
        <v>TE</v>
      </c>
      <c r="K36" s="40" t="str">
        <f>IF(SA!L8="","",SA!L8)</f>
        <v/>
      </c>
      <c r="L36" s="40" t="str">
        <f>IF(SA!M8="","",SA!M8)</f>
        <v>ie</v>
      </c>
      <c r="M36" s="40" t="str">
        <f>IF(SA!N8="","",SA!N8)</f>
        <v>R/S</v>
      </c>
      <c r="N36" s="40">
        <f>IF(SA!O8="","",SA!O8)</f>
        <v>22</v>
      </c>
      <c r="O36" s="40">
        <f>IF(SA!P8="","",SA!P8)</f>
        <v>464</v>
      </c>
      <c r="P36" s="40">
        <f>IF(SA!Q8="","",SA!Q8)</f>
        <v>158</v>
      </c>
      <c r="Q36" s="40">
        <f>IF(SA!R8="","",SA!R8)</f>
        <v>700</v>
      </c>
      <c r="R36" s="40">
        <f>IF(SA!S8="","",SA!S8)</f>
        <v>117</v>
      </c>
      <c r="S36" s="40" t="str">
        <f>IF(SA!T8="","",SA!T8)</f>
        <v>S</v>
      </c>
      <c r="T36" s="40" t="str">
        <f>IF(SA!U8="","",SA!U8)</f>
        <v/>
      </c>
      <c r="U36" s="40" t="str">
        <f>IF(SA!V8="","",SA!V8)</f>
        <v/>
      </c>
      <c r="V36" s="40" t="str">
        <f>IF(SA!W8="","",SA!W8)</f>
        <v/>
      </c>
      <c r="W36" s="40">
        <f>IF(SA!Y8="","",SA!Y8)</f>
        <v>24</v>
      </c>
      <c r="X36" s="40">
        <f>IF(SA!Z8="","",SA!Z8)</f>
        <v>480</v>
      </c>
      <c r="Y36" s="40" t="str">
        <f>IF(SA!AA8="","",SA!AA8)</f>
        <v>L</v>
      </c>
      <c r="Z36" s="40" t="str">
        <f>IF(SA!AB8="","",SA!AB8)</f>
        <v>G Herde</v>
      </c>
      <c r="AA36" s="40" t="str">
        <f>IF(SA!AC8="","",SA!AC8)</f>
        <v xml:space="preserve">Sth Aust Government Engineer-in-Chief's Department </v>
      </c>
      <c r="AB36" s="40" t="str">
        <f>IF(SA!AD8="","",SA!AD8)</f>
        <v xml:space="preserve">Sth Aust Government Engineer-in-Chief's Department </v>
      </c>
      <c r="AC36" s="40" t="str">
        <f>IF(SA!AE8="","",SA!AE8)</f>
        <v/>
      </c>
      <c r="AD36" s="40" t="str">
        <f>IF(SA!AF8="","",SA!AF8)</f>
        <v/>
      </c>
      <c r="AE36" s="40" t="str">
        <f>IF(SA!AG8="","",SA!AG8)</f>
        <v/>
      </c>
      <c r="AF36" s="40" t="str">
        <f>IF(SA!AH8="","",SA!AH8)</f>
        <v/>
      </c>
      <c r="AG36" s="40" t="str">
        <f>IF(SA!AI8="","",SA!AI8)</f>
        <v/>
      </c>
      <c r="AH36" s="40" t="str">
        <f>IF(SA!AJ8="","",SA!AJ8)</f>
        <v/>
      </c>
      <c r="AI36" s="40">
        <f>IF(SA!AK8="","",SA!AK8)</f>
        <v>0</v>
      </c>
      <c r="AJ36" s="40" t="str">
        <f>IF(SA!AL8="","",SA!AL8)</f>
        <v/>
      </c>
      <c r="AK36" s="40" t="str">
        <f>IF(SA!AM8="","",SA!AM8)</f>
        <v/>
      </c>
      <c r="AL36" s="40" t="str">
        <f>IF(NSW!AM23="","",NSW!AM23)</f>
        <v/>
      </c>
    </row>
    <row r="37" spans="1:38" x14ac:dyDescent="0.2">
      <c r="A37" s="7">
        <f t="shared" si="0"/>
        <v>34</v>
      </c>
      <c r="B37" s="40" t="str">
        <f>IF(NSW!B10="","",NSW!B10)</f>
        <v>REDBANK CREEK</v>
      </c>
      <c r="C37" s="40" t="str">
        <f>IF(NSW!C10="","",NSW!C10)</f>
        <v/>
      </c>
      <c r="D37" s="40">
        <f>IF(NSW!E10="","",NSW!E10)</f>
        <v>1899</v>
      </c>
      <c r="E37" s="40" t="str">
        <f>IF(NSW!F10="","",NSW!F10)</f>
        <v/>
      </c>
      <c r="F37" s="40" t="str">
        <f>IF(NSW!G10="","",NSW!G10)</f>
        <v>Redbank Creek</v>
      </c>
      <c r="G37" s="40" t="str">
        <f>IF(NSW!H10="","",NSW!H10)</f>
        <v/>
      </c>
      <c r="H37" s="40" t="str">
        <f>IF(NSW!I10="","",NSW!I10)</f>
        <v>MUDGEE</v>
      </c>
      <c r="I37" s="40" t="str">
        <f>IF(NSW!J10="","",NSW!J10)</f>
        <v>NSW</v>
      </c>
      <c r="J37" s="40" t="str">
        <f>IF(NSW!K10="","",NSW!K10)</f>
        <v>VA</v>
      </c>
      <c r="K37" s="40" t="str">
        <f>IF(NSW!L10="","",NSW!L10)</f>
        <v/>
      </c>
      <c r="L37" s="40" t="str">
        <f>IF(NSW!M10="","",NSW!M10)</f>
        <v/>
      </c>
      <c r="M37" s="40" t="str">
        <f>IF(NSW!N10="","",NSW!N10)</f>
        <v/>
      </c>
      <c r="N37" s="40">
        <f>IF(NSW!O10="","",NSW!O10)</f>
        <v>16</v>
      </c>
      <c r="O37" s="40">
        <f>IF(NSW!P10="","",NSW!P10)</f>
        <v>152</v>
      </c>
      <c r="P37" s="40">
        <f>IF(NSW!Q10="","",NSW!Q10)</f>
        <v>5</v>
      </c>
      <c r="Q37" s="40">
        <f>IF(NSW!R10="","",NSW!R10)</f>
        <v>180</v>
      </c>
      <c r="R37" s="40">
        <f>IF(NSW!S10="","",NSW!S10)</f>
        <v>30</v>
      </c>
      <c r="S37" s="40" t="str">
        <f>IF(NSW!T10="","",NSW!T10)</f>
        <v>S</v>
      </c>
      <c r="T37" s="40" t="str">
        <f>IF(NSW!U10="","",NSW!U10)</f>
        <v/>
      </c>
      <c r="U37" s="40" t="str">
        <f>IF(NSW!V10="","",NSW!V10)</f>
        <v/>
      </c>
      <c r="V37" s="40" t="str">
        <f>IF(NSW!W10="","",NSW!W10)</f>
        <v/>
      </c>
      <c r="W37" s="40">
        <f>IF(NSW!X10="","",NSW!X10)</f>
        <v>13</v>
      </c>
      <c r="X37" s="40">
        <f>IF(NSW!Y10="","",NSW!Y10)</f>
        <v>15</v>
      </c>
      <c r="Y37" s="40" t="str">
        <f>IF(NSW!Z10="","",NSW!Z10)</f>
        <v>L</v>
      </c>
      <c r="Z37" s="40" t="str">
        <f>IF(NSW!AA10="","",NSW!AA10)</f>
        <v>Mudgee Shire Council</v>
      </c>
      <c r="AA37" s="40" t="str">
        <f>IF(NSW!AB10="","",NSW!AB10)</f>
        <v>Department of Public Works NSW</v>
      </c>
      <c r="AB37" s="40" t="str">
        <f>IF(NSW!AC10="","",NSW!AC10)</f>
        <v>Department of Public Works NSW</v>
      </c>
      <c r="AC37" s="40" t="str">
        <f>IF(NSW!AD10="","",NSW!AD10)</f>
        <v>Disused. Currently under design to improve flood capacity (2008).</v>
      </c>
      <c r="AD37" s="40" t="str">
        <f>IF(NSW!AE10="","",NSW!AE10)</f>
        <v/>
      </c>
      <c r="AE37" s="40" t="str">
        <f>IF(NSW!AF10="","",NSW!AF10)</f>
        <v/>
      </c>
      <c r="AF37" s="40" t="str">
        <f>IF(NSW!AG10="","",NSW!AG10)</f>
        <v/>
      </c>
      <c r="AG37" s="40" t="str">
        <f>IF(NSW!AH10="","",NSW!AH10)</f>
        <v/>
      </c>
      <c r="AH37" s="40" t="str">
        <f>IF(NSW!AI10="","",NSW!AI10)</f>
        <v/>
      </c>
      <c r="AI37" s="40" t="str">
        <f>IF(NSW!AJ10="","",NSW!AJ10)</f>
        <v/>
      </c>
      <c r="AJ37" s="40" t="str">
        <f>IF(NSW!AK10="","",NSW!AK10)</f>
        <v/>
      </c>
      <c r="AK37" s="40" t="str">
        <f>IF(NSW!AL10="","",NSW!AL10)</f>
        <v/>
      </c>
      <c r="AL37" s="40" t="str">
        <f>IF(NSW!AM24="","",NSW!AM24)</f>
        <v/>
      </c>
    </row>
    <row r="38" spans="1:38" x14ac:dyDescent="0.2">
      <c r="A38" s="7">
        <f t="shared" si="0"/>
        <v>35</v>
      </c>
      <c r="B38" s="40" t="str">
        <f>IF(SA!B9="","",SA!B9)</f>
        <v>BAROSSA</v>
      </c>
      <c r="C38" s="40" t="str">
        <f>IF(SA!C9="","",SA!C9)</f>
        <v/>
      </c>
      <c r="D38" s="40">
        <f>IF(SA!E9="","",SA!E9)</f>
        <v>1902</v>
      </c>
      <c r="E38" s="40" t="str">
        <f>IF(SA!F9="","",SA!F9)</f>
        <v/>
      </c>
      <c r="F38" s="40" t="str">
        <f>IF(SA!G9="","",SA!G9)</f>
        <v>Offstream</v>
      </c>
      <c r="G38" s="40" t="str">
        <f>IF(SA!H9="","",SA!H9)</f>
        <v/>
      </c>
      <c r="H38" s="40" t="str">
        <f>IF(SA!I9="","",SA!I9)</f>
        <v>ADELAIDE</v>
      </c>
      <c r="I38" s="40" t="str">
        <f>IF(SA!J9="","",SA!J9)</f>
        <v>SA</v>
      </c>
      <c r="J38" s="40" t="str">
        <f>IF(SA!K9="","",SA!K9)</f>
        <v>VA</v>
      </c>
      <c r="K38" s="40" t="str">
        <f>IF(SA!L9="","",SA!L9)</f>
        <v/>
      </c>
      <c r="L38" s="40" t="str">
        <f>IF(SA!M9="","",SA!M9)</f>
        <v/>
      </c>
      <c r="M38" s="40" t="str">
        <f>IF(SA!N9="","",SA!N9)</f>
        <v>R</v>
      </c>
      <c r="N38" s="40">
        <f>IF(SA!O9="","",SA!O9)</f>
        <v>36</v>
      </c>
      <c r="O38" s="40">
        <f>IF(SA!P9="","",SA!P9)</f>
        <v>144</v>
      </c>
      <c r="P38" s="40">
        <f>IF(SA!Q9="","",SA!Q9)</f>
        <v>12</v>
      </c>
      <c r="Q38" s="40">
        <f>IF(SA!R9="","",SA!R9)</f>
        <v>4515</v>
      </c>
      <c r="R38" s="40">
        <f>IF(SA!S9="","",SA!S9)</f>
        <v>620</v>
      </c>
      <c r="S38" s="40" t="str">
        <f>IF(SA!T9="","",SA!T9)</f>
        <v>S</v>
      </c>
      <c r="T38" s="40" t="str">
        <f>IF(SA!U9="","",SA!U9)</f>
        <v/>
      </c>
      <c r="U38" s="40" t="str">
        <f>IF(SA!V9="","",SA!V9)</f>
        <v/>
      </c>
      <c r="V38" s="40" t="str">
        <f>IF(SA!W9="","",SA!W9)</f>
        <v/>
      </c>
      <c r="W38" s="40">
        <f>IF(SA!Y9="","",SA!Y9)</f>
        <v>7</v>
      </c>
      <c r="X38" s="40">
        <f>IF(SA!Z9="","",SA!Z9)</f>
        <v>0</v>
      </c>
      <c r="Y38" s="40" t="str">
        <f>IF(SA!AA9="","",SA!AA9)</f>
        <v/>
      </c>
      <c r="Z38" s="40" t="str">
        <f>IF(SA!AB9="","",SA!AB9)</f>
        <v>South Australian Water Corporation</v>
      </c>
      <c r="AA38" s="40" t="str">
        <f>IF(SA!AC9="","",SA!AC9)</f>
        <v xml:space="preserve">Sth Aust Government Engineer-in-Chief's Department </v>
      </c>
      <c r="AB38" s="40" t="str">
        <f>IF(SA!AD9="","",SA!AD9)</f>
        <v xml:space="preserve">Sth Aust Government Engineer-in-Chief's Department </v>
      </c>
      <c r="AC38" s="40" t="str">
        <f>IF(SA!AE9="","",SA!AE9)</f>
        <v>This off-stream storage has no spillway.</v>
      </c>
      <c r="AD38" s="40" t="str">
        <f>IF(SA!AF9="","",SA!AF9)</f>
        <v/>
      </c>
      <c r="AE38" s="40" t="str">
        <f>IF(SA!AG9="","",SA!AG9)</f>
        <v/>
      </c>
      <c r="AF38" s="40" t="str">
        <f>IF(SA!AH9="","",SA!AH9)</f>
        <v/>
      </c>
      <c r="AG38" s="40" t="str">
        <f>IF(SA!AI9="","",SA!AI9)</f>
        <v/>
      </c>
      <c r="AH38" s="40" t="str">
        <f>IF(SA!AJ9="","",SA!AJ9)</f>
        <v/>
      </c>
      <c r="AI38" s="40">
        <f>IF(SA!AK9="","",SA!AK9)</f>
        <v>0</v>
      </c>
      <c r="AJ38" s="40" t="str">
        <f>IF(SA!AL9="","",SA!AL9)</f>
        <v/>
      </c>
      <c r="AK38" s="40" t="str">
        <f>IF(SA!AM9="","",SA!AM9)</f>
        <v/>
      </c>
      <c r="AL38" s="40" t="str">
        <f>IF(NSW!AM25="","",NSW!AM25)</f>
        <v/>
      </c>
    </row>
    <row r="39" spans="1:38" x14ac:dyDescent="0.2">
      <c r="A39" s="7">
        <f t="shared" si="0"/>
        <v>36</v>
      </c>
      <c r="B39" s="40" t="str">
        <f>IF(WA!B5="","",WA!B5)</f>
        <v>MUNDARING</v>
      </c>
      <c r="C39" s="40" t="str">
        <f>IF(WA!C5="","",WA!C5)</f>
        <v/>
      </c>
      <c r="D39" s="40">
        <f>IF(WA!E5="","",WA!E5)</f>
        <v>1902</v>
      </c>
      <c r="E39" s="40" t="str">
        <f>IF(WA!F5="","",WA!F5)</f>
        <v/>
      </c>
      <c r="F39" s="40" t="str">
        <f>IF(WA!G5="","",WA!G5)</f>
        <v>Helena</v>
      </c>
      <c r="G39" s="40" t="str">
        <f>IF(WA!H5="","",WA!H5)</f>
        <v/>
      </c>
      <c r="H39" s="40" t="str">
        <f>IF(WA!I5="","",WA!I5)</f>
        <v xml:space="preserve">PERTH </v>
      </c>
      <c r="I39" s="40" t="str">
        <f>IF(WA!J5="","",WA!J5)</f>
        <v>WA</v>
      </c>
      <c r="J39" s="40" t="str">
        <f>IF(WA!K5="","",WA!K5)</f>
        <v>PG</v>
      </c>
      <c r="K39" s="40" t="str">
        <f>IF(WA!L5="","",WA!L5)</f>
        <v/>
      </c>
      <c r="L39" s="40" t="str">
        <f>IF(WA!M5="","",WA!M5)</f>
        <v/>
      </c>
      <c r="M39" s="40" t="str">
        <f>IF(WA!N5="","",WA!N5)</f>
        <v/>
      </c>
      <c r="N39" s="40">
        <f>IF(WA!O5="","",WA!O5)</f>
        <v>71</v>
      </c>
      <c r="O39" s="40">
        <f>IF(WA!P5="","",WA!P5)</f>
        <v>308</v>
      </c>
      <c r="P39" s="40">
        <f>IF(WA!Q5="","",WA!Q5)</f>
        <v>124</v>
      </c>
      <c r="Q39" s="40">
        <f>IF(WA!R5="","",WA!R5)</f>
        <v>76390</v>
      </c>
      <c r="R39" s="40">
        <f>IF(WA!S5="","",WA!S5)</f>
        <v>7610</v>
      </c>
      <c r="S39" s="40" t="str">
        <f>IF(WA!T5="","",WA!T5)</f>
        <v>S</v>
      </c>
      <c r="T39" s="40" t="str">
        <f>IF(WA!U5="","",WA!U5)</f>
        <v/>
      </c>
      <c r="U39" s="40" t="str">
        <f>IF(WA!V5="","",WA!V5)</f>
        <v/>
      </c>
      <c r="V39" s="40" t="str">
        <f>IF(WA!W5="","",WA!W5)</f>
        <v/>
      </c>
      <c r="W39" s="40">
        <f>IF(WA!Y5="","",WA!Y5)</f>
        <v>1470</v>
      </c>
      <c r="X39" s="40">
        <f>IF(WA!Z5="","",WA!Z5)</f>
        <v>1019</v>
      </c>
      <c r="Y39" s="40" t="str">
        <f>IF(WA!AA5="","",WA!AA5)</f>
        <v>V</v>
      </c>
      <c r="Z39" s="40" t="str">
        <f>IF(WA!AB5="","",WA!AB5)</f>
        <v>WA Water Corporation</v>
      </c>
      <c r="AA39" s="40" t="str">
        <f>IF(WA!AC5="","",WA!AC5)</f>
        <v>Public Works Dept, WA</v>
      </c>
      <c r="AB39" s="40" t="str">
        <f>IF(WA!AD5="","",WA!AD5)</f>
        <v>Public Works Dept, WA</v>
      </c>
      <c r="AC39" s="40" t="str">
        <f>IF(WA!AE5="","",WA!AE5)</f>
        <v>Raised 1951</v>
      </c>
      <c r="AD39" s="40" t="str">
        <f>IF(WA!AF5="","",WA!AF5)</f>
        <v/>
      </c>
      <c r="AE39" s="40" t="str">
        <f>IF(WA!AG5="","",WA!AG5)</f>
        <v/>
      </c>
      <c r="AF39" s="40" t="str">
        <f>IF(WA!AH5="","",WA!AH5)</f>
        <v/>
      </c>
      <c r="AG39" s="40" t="str">
        <f>IF(WA!AI5="","",WA!AI5)</f>
        <v/>
      </c>
      <c r="AH39" s="40" t="str">
        <f>IF(WA!AJ5="","",WA!AJ5)</f>
        <v/>
      </c>
      <c r="AI39" s="40" t="str">
        <f>IF(WA!AK5="","",WA!AK5)</f>
        <v/>
      </c>
      <c r="AK39" s="40" t="str">
        <f>IF(WA!AL5="","",WA!AL5)</f>
        <v/>
      </c>
      <c r="AL39" s="40" t="str">
        <f>IF(NSW!AM26="","",NSW!AM26)</f>
        <v/>
      </c>
    </row>
    <row r="40" spans="1:38" x14ac:dyDescent="0.2">
      <c r="A40" s="7">
        <f t="shared" si="0"/>
        <v>37</v>
      </c>
      <c r="B40" s="40" t="str">
        <f>IF(NSW!B11="","",NSW!B11)</f>
        <v>UPPER CORDEAUX No 1</v>
      </c>
      <c r="C40" s="40" t="str">
        <f>IF(NSW!C11="","",NSW!C11)</f>
        <v/>
      </c>
      <c r="D40" s="40">
        <f>IF(NSW!E11="","",NSW!E11)</f>
        <v>1902</v>
      </c>
      <c r="E40" s="40" t="str">
        <f>IF(NSW!F11="","",NSW!F11)</f>
        <v/>
      </c>
      <c r="F40" s="40" t="str">
        <f>IF(NSW!G11="","",NSW!G11)</f>
        <v>Cordeaux</v>
      </c>
      <c r="G40" s="40" t="str">
        <f>IF(NSW!H11="","",NSW!H11)</f>
        <v/>
      </c>
      <c r="H40" s="40" t="str">
        <f>IF(NSW!I11="","",NSW!I11)</f>
        <v>WOLLONGONG</v>
      </c>
      <c r="I40" s="40" t="str">
        <f>IF(NSW!J11="","",NSW!J11)</f>
        <v>NSW</v>
      </c>
      <c r="J40" s="40" t="str">
        <f>IF(NSW!K11="","",NSW!K11)</f>
        <v>VA</v>
      </c>
      <c r="K40" s="40" t="str">
        <f>IF(NSW!L11="","",NSW!L11)</f>
        <v/>
      </c>
      <c r="L40" s="40" t="str">
        <f>IF(NSW!M11="","",NSW!M11)</f>
        <v/>
      </c>
      <c r="M40" s="40" t="str">
        <f>IF(NSW!N11="","",NSW!N11)</f>
        <v/>
      </c>
      <c r="N40" s="40">
        <f>IF(NSW!O11="","",NSW!O11)</f>
        <v>14</v>
      </c>
      <c r="O40" s="40">
        <f>IF(NSW!P11="","",NSW!P11)</f>
        <v>165</v>
      </c>
      <c r="P40" s="40">
        <f>IF(NSW!Q11="","",NSW!Q11)</f>
        <v>3</v>
      </c>
      <c r="Q40" s="40">
        <f>IF(NSW!R11="","",NSW!R11)</f>
        <v>775</v>
      </c>
      <c r="R40" s="40">
        <f>IF(NSW!S11="","",NSW!S11)</f>
        <v>200</v>
      </c>
      <c r="S40" s="40" t="str">
        <f>IF(NSW!T11="","",NSW!T11)</f>
        <v/>
      </c>
      <c r="T40" s="40" t="str">
        <f>IF(NSW!U11="","",NSW!U11)</f>
        <v/>
      </c>
      <c r="U40" s="40" t="str">
        <f>IF(NSW!V11="","",NSW!V11)</f>
        <v/>
      </c>
      <c r="V40" s="40" t="str">
        <f>IF(NSW!W11="","",NSW!W11)</f>
        <v/>
      </c>
      <c r="W40" s="40" t="str">
        <f>IF(NSW!X11="","",NSW!X11)</f>
        <v/>
      </c>
      <c r="X40" s="40" t="str">
        <f>IF(NSW!Y11="","",NSW!Y11)</f>
        <v/>
      </c>
      <c r="Y40" s="40" t="str">
        <f>IF(NSW!Z11="","",NSW!Z11)</f>
        <v>L</v>
      </c>
      <c r="Z40" s="40" t="str">
        <f>IF(NSW!AA11="","",NSW!AA11)</f>
        <v>Sydney Catchment Authority</v>
      </c>
      <c r="AA40" s="40" t="str">
        <f>IF(NSW!AB11="","",NSW!AB11)</f>
        <v>Department of Public Works NSW</v>
      </c>
      <c r="AB40" s="40" t="str">
        <f>IF(NSW!AC11="","",NSW!AC11)</f>
        <v>Department of Public Works NSW</v>
      </c>
      <c r="AC40" s="40" t="str">
        <f>IF(NSW!AD11="","",NSW!AD11)</f>
        <v/>
      </c>
      <c r="AD40" s="40" t="str">
        <f>IF(NSW!AE11="","",NSW!AE11)</f>
        <v/>
      </c>
      <c r="AE40" s="40" t="str">
        <f>IF(NSW!AF11="","",NSW!AF11)</f>
        <v/>
      </c>
      <c r="AF40" s="40" t="str">
        <f>IF(NSW!AG11="","",NSW!AG11)</f>
        <v/>
      </c>
      <c r="AG40" s="40" t="str">
        <f>IF(NSW!AH11="","",NSW!AH11)</f>
        <v/>
      </c>
      <c r="AH40" s="40" t="str">
        <f>IF(NSW!AI11="","",NSW!AI11)</f>
        <v/>
      </c>
      <c r="AI40" s="40" t="str">
        <f>IF(NSW!AJ11="","",NSW!AJ11)</f>
        <v/>
      </c>
      <c r="AJ40" s="40" t="str">
        <f>IF(NSW!AK11="","",NSW!AK11)</f>
        <v/>
      </c>
      <c r="AK40" s="40" t="str">
        <f>IF(NSW!AL11="","",NSW!AL11)</f>
        <v/>
      </c>
      <c r="AL40" s="40" t="str">
        <f>IF(NSW!AM27="","",NSW!AM27)</f>
        <v/>
      </c>
    </row>
    <row r="41" spans="1:38" x14ac:dyDescent="0.2">
      <c r="A41" s="7">
        <f t="shared" si="0"/>
        <v>38</v>
      </c>
      <c r="B41" s="40" t="str">
        <f>IF(SA!B10="","",SA!B10)</f>
        <v>BUNDALEER</v>
      </c>
      <c r="C41" s="40" t="str">
        <f>IF(SA!C10="","",SA!C10)</f>
        <v/>
      </c>
      <c r="D41" s="40">
        <f>IF(SA!E10="","",SA!E10)</f>
        <v>1903</v>
      </c>
      <c r="E41" s="40" t="str">
        <f>IF(SA!F10="","",SA!F10)</f>
        <v/>
      </c>
      <c r="F41" s="40" t="str">
        <f>IF(SA!G10="","",SA!G10)</f>
        <v>Offstream</v>
      </c>
      <c r="G41" s="40" t="str">
        <f>IF(SA!H10="","",SA!H10)</f>
        <v/>
      </c>
      <c r="H41" s="40" t="str">
        <f>IF(SA!I10="","",SA!I10)</f>
        <v>PT PIRIE</v>
      </c>
      <c r="I41" s="40" t="str">
        <f>IF(SA!J10="","",SA!J10)</f>
        <v>SA</v>
      </c>
      <c r="J41" s="40" t="str">
        <f>IF(SA!K10="","",SA!K10)</f>
        <v>TE</v>
      </c>
      <c r="K41" s="40" t="str">
        <f>IF(SA!L10="","",SA!L10)</f>
        <v/>
      </c>
      <c r="L41" s="40" t="str">
        <f>IF(SA!M10="","",SA!M10)</f>
        <v>ie</v>
      </c>
      <c r="M41" s="40" t="str">
        <f>IF(SA!N10="","",SA!N10)</f>
        <v>R/S</v>
      </c>
      <c r="N41" s="40">
        <f>IF(SA!O10="","",SA!O10)</f>
        <v>24</v>
      </c>
      <c r="O41" s="40">
        <f>IF(SA!P10="","",SA!P10)</f>
        <v>334</v>
      </c>
      <c r="P41" s="40">
        <f>IF(SA!Q10="","",SA!Q10)</f>
        <v>292</v>
      </c>
      <c r="Q41" s="40">
        <f>IF(SA!R10="","",SA!R10)</f>
        <v>6370</v>
      </c>
      <c r="R41" s="40">
        <f>IF(SA!S10="","",SA!S10)</f>
        <v>800</v>
      </c>
      <c r="S41" s="40" t="str">
        <f>IF(SA!T10="","",SA!T10)</f>
        <v>S</v>
      </c>
      <c r="T41" s="40" t="str">
        <f>IF(SA!U10="","",SA!U10)</f>
        <v/>
      </c>
      <c r="U41" s="40" t="str">
        <f>IF(SA!V10="","",SA!V10)</f>
        <v/>
      </c>
      <c r="V41" s="40" t="str">
        <f>IF(SA!W10="","",SA!W10)</f>
        <v/>
      </c>
      <c r="W41" s="40">
        <f>IF(SA!Y10="","",SA!Y10)</f>
        <v>8</v>
      </c>
      <c r="X41" s="40">
        <f>IF(SA!Z10="","",SA!Z10)</f>
        <v>120</v>
      </c>
      <c r="Y41" s="40" t="str">
        <f>IF(SA!AA10="","",SA!AA10)</f>
        <v>L</v>
      </c>
      <c r="Z41" s="40" t="str">
        <f>IF(SA!AB10="","",SA!AB10)</f>
        <v>South Australian Water Corporation</v>
      </c>
      <c r="AA41" s="40" t="str">
        <f>IF(SA!AC10="","",SA!AC10)</f>
        <v xml:space="preserve">Sth Aust Government Engineer-in-Chief's Department </v>
      </c>
      <c r="AB41" s="40" t="str">
        <f>IF(SA!AD10="","",SA!AD10)</f>
        <v xml:space="preserve">Sth Aust Government Engineer-in-Chief's Department </v>
      </c>
      <c r="AC41" s="40" t="str">
        <f>IF(SA!AE10="","",SA!AE10)</f>
        <v/>
      </c>
      <c r="AD41" s="40" t="str">
        <f>IF(SA!AF10="","",SA!AF10)</f>
        <v/>
      </c>
      <c r="AE41" s="40" t="str">
        <f>IF(SA!AG10="","",SA!AG10)</f>
        <v/>
      </c>
      <c r="AF41" s="40" t="str">
        <f>IF(SA!AH10="","",SA!AH10)</f>
        <v/>
      </c>
      <c r="AG41" s="40" t="str">
        <f>IF(SA!AI10="","",SA!AI10)</f>
        <v/>
      </c>
      <c r="AH41" s="40" t="str">
        <f>IF(SA!AJ10="","",SA!AJ10)</f>
        <v/>
      </c>
      <c r="AI41" s="40">
        <f>IF(SA!AK10="","",SA!AK10)</f>
        <v>0</v>
      </c>
      <c r="AJ41" s="40" t="str">
        <f>IF(SA!AL10="","",SA!AL10)</f>
        <v/>
      </c>
      <c r="AK41" s="40" t="str">
        <f>IF(SA!AM10="","",SA!AM10)</f>
        <v/>
      </c>
      <c r="AL41" s="40" t="str">
        <f>IF(NSW!AM28="","",NSW!AM28)</f>
        <v/>
      </c>
    </row>
    <row r="42" spans="1:38" x14ac:dyDescent="0.2">
      <c r="A42" s="7">
        <f t="shared" si="0"/>
        <v>39</v>
      </c>
      <c r="B42" s="40" t="str">
        <f>IF(Vic!B19="","",Vic!B19)</f>
        <v>MT COLE</v>
      </c>
      <c r="C42" s="40" t="str">
        <f>IF(Vic!C19="","",Vic!C19)</f>
        <v/>
      </c>
      <c r="D42" s="40">
        <f>IF(Vic!E19="","",Vic!E19)</f>
        <v>1903</v>
      </c>
      <c r="E42" s="40" t="str">
        <f>IF(Vic!F19="","",Vic!F19)</f>
        <v/>
      </c>
      <c r="F42" s="40" t="str">
        <f>IF(Vic!G19="","",Vic!G19)</f>
        <v>Spring Creek</v>
      </c>
      <c r="G42" s="40" t="str">
        <f>IF(Vic!H19="","",Vic!H19)</f>
        <v/>
      </c>
      <c r="H42" s="40" t="str">
        <f>IF(Vic!I19="","",Vic!I19)</f>
        <v>ARARAT</v>
      </c>
      <c r="I42" s="40" t="str">
        <f>IF(Vic!J19="","",Vic!J19)</f>
        <v>VIC</v>
      </c>
      <c r="J42" s="40" t="str">
        <f>IF(Vic!K19="","",Vic!K19)</f>
        <v>VA</v>
      </c>
      <c r="K42" s="40" t="str">
        <f>IF(Vic!L19="","",Vic!L19)</f>
        <v/>
      </c>
      <c r="L42" s="40" t="str">
        <f>IF(Vic!M19="","",Vic!M19)</f>
        <v/>
      </c>
      <c r="M42" s="40" t="str">
        <f>IF(Vic!N19="","",Vic!N19)</f>
        <v/>
      </c>
      <c r="N42" s="40">
        <f>IF(Vic!O19="","",Vic!O19)</f>
        <v>28</v>
      </c>
      <c r="O42" s="40">
        <f>IF(Vic!P19="","",Vic!P19)</f>
        <v>132</v>
      </c>
      <c r="P42" s="40" t="str">
        <f>IF(Vic!Q19="","",Vic!Q19)</f>
        <v/>
      </c>
      <c r="Q42" s="40">
        <f>IF(Vic!R19="","",Vic!R19)</f>
        <v>800</v>
      </c>
      <c r="R42" s="40">
        <f>IF(Vic!S19="","",Vic!S19)</f>
        <v>120</v>
      </c>
      <c r="S42" s="40" t="str">
        <f>IF(Vic!T19="","",Vic!T19)</f>
        <v>S</v>
      </c>
      <c r="T42" s="40" t="str">
        <f>IF(Vic!U19="","",Vic!U19)</f>
        <v/>
      </c>
      <c r="U42" s="40" t="str">
        <f>IF(Vic!V19="","",Vic!V19)</f>
        <v/>
      </c>
      <c r="V42" s="40" t="str">
        <f>IF(Vic!W19="","",Vic!W19)</f>
        <v/>
      </c>
      <c r="W42" s="40" t="str">
        <f>IF(Vic!Y19="","",Vic!Y19)</f>
        <v/>
      </c>
      <c r="X42" s="40">
        <f>IF(Vic!Z19="","",Vic!Z19)</f>
        <v>36</v>
      </c>
      <c r="Y42" s="40" t="str">
        <f>IF(Vic!AA19="","",Vic!AA19)</f>
        <v>L</v>
      </c>
      <c r="Z42" s="40" t="str">
        <f>IF(Vic!AB19="","",Vic!AB19)</f>
        <v>Grampians Wimmera Mallee Water</v>
      </c>
      <c r="AA42" s="40" t="str">
        <f>IF(Vic!AC19="","",Vic!AC19)</f>
        <v/>
      </c>
      <c r="AB42" s="40" t="str">
        <f>IF(Vic!AD19="","",Vic!AD19)</f>
        <v/>
      </c>
      <c r="AC42" s="40" t="str">
        <f>IF(Vic!AE19="","",Vic!AE19)</f>
        <v xml:space="preserve">Raised 1926, 5.2m, raised 4m by Kinhill, 1986 </v>
      </c>
      <c r="AD42" s="40" t="str">
        <f>IF(Vic!AF19="","",Vic!AF19)</f>
        <v/>
      </c>
      <c r="AE42" s="40" t="str">
        <f>IF(Vic!AG19="","",Vic!AG19)</f>
        <v/>
      </c>
      <c r="AF42" s="40" t="str">
        <f>IF(Vic!AH19="","",Vic!AH19)</f>
        <v/>
      </c>
      <c r="AG42" s="40" t="str">
        <f>IF(Vic!AI19="","",Vic!AI19)</f>
        <v/>
      </c>
      <c r="AH42" s="40" t="str">
        <f>IF(Vic!AJ19="","",Vic!AJ19)</f>
        <v/>
      </c>
      <c r="AI42" s="40" t="str">
        <f>IF(Vic!AK19="","",Vic!AK19)</f>
        <v/>
      </c>
      <c r="AK42" s="40" t="str">
        <f>IF(Vic!AL19="","",Vic!AL19)</f>
        <v/>
      </c>
      <c r="AL42" s="40" t="str">
        <f>IF(NSW!AM29="","",NSW!AM29)</f>
        <v/>
      </c>
    </row>
    <row r="43" spans="1:38" x14ac:dyDescent="0.2">
      <c r="A43" s="7">
        <f t="shared" si="0"/>
        <v>40</v>
      </c>
      <c r="B43" s="40" t="str">
        <f>IF(Vic!B20="","",Vic!B20)</f>
        <v>UPPER COLIBAN</v>
      </c>
      <c r="C43" s="40" t="str">
        <f>IF(Vic!C20="","",Vic!C20)</f>
        <v/>
      </c>
      <c r="D43" s="40">
        <f>IF(Vic!E20="","",Vic!E20)</f>
        <v>1903</v>
      </c>
      <c r="E43" s="40" t="str">
        <f>IF(Vic!F20="","",Vic!F20)</f>
        <v/>
      </c>
      <c r="F43" s="40" t="str">
        <f>IF(Vic!G20="","",Vic!G20)</f>
        <v>Coliban</v>
      </c>
      <c r="G43" s="40" t="str">
        <f>IF(Vic!H20="","",Vic!H20)</f>
        <v/>
      </c>
      <c r="H43" s="40" t="str">
        <f>IF(Vic!I20="","",Vic!I20)</f>
        <v>KYNETON</v>
      </c>
      <c r="I43" s="40" t="str">
        <f>IF(Vic!J20="","",Vic!J20)</f>
        <v>VIC</v>
      </c>
      <c r="J43" s="40" t="str">
        <f>IF(Vic!K20="","",Vic!K20)</f>
        <v>TE</v>
      </c>
      <c r="K43" s="40" t="str">
        <f>IF(Vic!L20="","",Vic!L20)</f>
        <v/>
      </c>
      <c r="L43" s="40" t="str">
        <f>IF(Vic!M20="","",Vic!M20)</f>
        <v>ie</v>
      </c>
      <c r="M43" s="40" t="str">
        <f>IF(Vic!N20="","",Vic!N20)</f>
        <v>S</v>
      </c>
      <c r="N43" s="40">
        <f>IF(Vic!O20="","",Vic!O20)</f>
        <v>30</v>
      </c>
      <c r="O43" s="40">
        <f>IF(Vic!P20="","",Vic!P20)</f>
        <v>280</v>
      </c>
      <c r="P43" s="40">
        <f>IF(Vic!Q20="","",Vic!Q20)</f>
        <v>204</v>
      </c>
      <c r="Q43" s="40">
        <f>IF(Vic!R20="","",Vic!R20)</f>
        <v>37500</v>
      </c>
      <c r="R43" s="40">
        <f>IF(Vic!S20="","",Vic!S20)</f>
        <v>4000</v>
      </c>
      <c r="S43" s="40" t="str">
        <f>IF(Vic!T20="","",Vic!T20)</f>
        <v>S</v>
      </c>
      <c r="T43" s="40" t="str">
        <f>IF(Vic!U20="","",Vic!U20)</f>
        <v>I</v>
      </c>
      <c r="U43" s="40" t="str">
        <f>IF(Vic!V20="","",Vic!V20)</f>
        <v/>
      </c>
      <c r="V43" s="40" t="str">
        <f>IF(Vic!W20="","",Vic!W20)</f>
        <v/>
      </c>
      <c r="W43" s="40" t="str">
        <f>IF(Vic!Y20="","",Vic!Y20)</f>
        <v/>
      </c>
      <c r="X43" s="40">
        <f>IF(Vic!Z20="","",Vic!Z20)</f>
        <v>1157</v>
      </c>
      <c r="Y43" s="40" t="str">
        <f>IF(Vic!AA20="","",Vic!AA20)</f>
        <v>L</v>
      </c>
      <c r="Z43" s="40" t="str">
        <f>IF(Vic!AB20="","",Vic!AB20)</f>
        <v>Coliban Water</v>
      </c>
      <c r="AA43" s="40" t="str">
        <f>IF(Vic!AC20="","",Vic!AC20)</f>
        <v/>
      </c>
      <c r="AB43" s="40" t="str">
        <f>IF(Vic!AD20="","",Vic!AD20)</f>
        <v>Victorian Government</v>
      </c>
      <c r="AC43" s="40" t="str">
        <f>IF(Vic!AE20="","",Vic!AE20)</f>
        <v>Bank raised 1917, siphonic spillway added 1925, spillway and outlet remodelled, embankment raised 1992</v>
      </c>
      <c r="AD43" s="40" t="str">
        <f>IF(Vic!AF20="","",Vic!AF20)</f>
        <v/>
      </c>
      <c r="AE43" s="40" t="str">
        <f>IF(Vic!AG20="","",Vic!AG20)</f>
        <v/>
      </c>
      <c r="AF43" s="40" t="str">
        <f>IF(Vic!AH20="","",Vic!AH20)</f>
        <v/>
      </c>
      <c r="AG43" s="40" t="str">
        <f>IF(Vic!AI20="","",Vic!AI20)</f>
        <v/>
      </c>
      <c r="AH43" s="40" t="str">
        <f>IF(Vic!AJ20="","",Vic!AJ20)</f>
        <v/>
      </c>
      <c r="AI43" s="40" t="str">
        <f>IF(Vic!AK20="","",Vic!AK20)</f>
        <v>&lt;10</v>
      </c>
      <c r="AK43" s="40" t="str">
        <f>IF(Vic!AL20="","",Vic!AL20)</f>
        <v/>
      </c>
      <c r="AL43" s="40" t="str">
        <f>IF(NSW!AM30="","",NSW!AM30)</f>
        <v/>
      </c>
    </row>
    <row r="44" spans="1:38" x14ac:dyDescent="0.2">
      <c r="A44" s="7">
        <f t="shared" si="0"/>
        <v>41</v>
      </c>
      <c r="B44" s="40" t="str">
        <f>IF(NSW!B12="","",NSW!B12)</f>
        <v>MIDDLE CASCADE (No 1)</v>
      </c>
      <c r="C44" s="40" t="str">
        <f>IF(NSW!C12="","",NSW!C12)</f>
        <v/>
      </c>
      <c r="D44" s="40">
        <f>IF(NSW!E12="","",NSW!E12)</f>
        <v>1905</v>
      </c>
      <c r="E44" s="40" t="str">
        <f>IF(NSW!F12="","",NSW!F12)</f>
        <v/>
      </c>
      <c r="F44" s="40" t="str">
        <f>IF(NSW!G12="","",NSW!G12)</f>
        <v>Cascade Creek</v>
      </c>
      <c r="G44" s="40" t="str">
        <f>IF(NSW!H12="","",NSW!H12)</f>
        <v/>
      </c>
      <c r="H44" s="40" t="str">
        <f>IF(NSW!I12="","",NSW!I12)</f>
        <v>KATOOMBA</v>
      </c>
      <c r="I44" s="40" t="str">
        <f>IF(NSW!J12="","",NSW!J12)</f>
        <v>NSW</v>
      </c>
      <c r="J44" s="40" t="str">
        <f>IF(NSW!K12="","",NSW!K12)</f>
        <v>VA</v>
      </c>
      <c r="K44" s="40" t="str">
        <f>IF(NSW!L12="","",NSW!L12)</f>
        <v/>
      </c>
      <c r="L44" s="40" t="str">
        <f>IF(NSW!M12="","",NSW!M12)</f>
        <v/>
      </c>
      <c r="M44" s="40" t="str">
        <f>IF(NSW!N12="","",NSW!N12)</f>
        <v/>
      </c>
      <c r="N44" s="40">
        <f>IF(NSW!O12="","",NSW!O12)</f>
        <v>15</v>
      </c>
      <c r="O44" s="40">
        <f>IF(NSW!P12="","",NSW!P12)</f>
        <v>105</v>
      </c>
      <c r="P44" s="40">
        <f>IF(NSW!Q12="","",NSW!Q12)</f>
        <v>4</v>
      </c>
      <c r="Q44" s="40">
        <f>IF(NSW!R12="","",NSW!R12)</f>
        <v>159</v>
      </c>
      <c r="R44" s="40">
        <f>IF(NSW!S12="","",NSW!S12)</f>
        <v>30</v>
      </c>
      <c r="S44" s="40" t="str">
        <f>IF(NSW!T12="","",NSW!T12)</f>
        <v>S</v>
      </c>
      <c r="T44" s="40" t="str">
        <f>IF(NSW!U12="","",NSW!U12)</f>
        <v/>
      </c>
      <c r="U44" s="40" t="str">
        <f>IF(NSW!V12="","",NSW!V12)</f>
        <v/>
      </c>
      <c r="V44" s="40" t="str">
        <f>IF(NSW!W12="","",NSW!W12)</f>
        <v/>
      </c>
      <c r="W44" s="40">
        <f>IF(NSW!X12="","",NSW!X12)</f>
        <v>2.13</v>
      </c>
      <c r="X44" s="40">
        <f>IF(NSW!Y12="","",NSW!Y12)</f>
        <v>60</v>
      </c>
      <c r="Y44" s="40" t="str">
        <f>IF(NSW!Z12="","",NSW!Z12)</f>
        <v>L</v>
      </c>
      <c r="Z44" s="40" t="str">
        <f>IF(NSW!AA12="","",NSW!AA12)</f>
        <v>Sydney Catchment Authority</v>
      </c>
      <c r="AA44" s="40" t="str">
        <f>IF(NSW!AB12="","",NSW!AB12)</f>
        <v>Department of Public Works NSW</v>
      </c>
      <c r="AB44" s="40" t="str">
        <f>IF(NSW!AC12="","",NSW!AC12)</f>
        <v>Gilmore &amp; Connell Dept of Public Works NSW</v>
      </c>
      <c r="AC44" s="40" t="str">
        <f>IF(NSW!AD12="","",NSW!AD12)</f>
        <v>Raised 1915 by DPW NSW</v>
      </c>
      <c r="AD44" s="40" t="str">
        <f>IF(NSW!AE12="","",NSW!AE12)</f>
        <v/>
      </c>
      <c r="AE44" s="40" t="str">
        <f>IF(NSW!AF12="","",NSW!AF12)</f>
        <v/>
      </c>
      <c r="AF44" s="40" t="str">
        <f>IF(NSW!AG12="","",NSW!AG12)</f>
        <v/>
      </c>
      <c r="AG44" s="40" t="str">
        <f>IF(NSW!AH12="","",NSW!AH12)</f>
        <v/>
      </c>
      <c r="AH44" s="40" t="str">
        <f>IF(NSW!AI12="","",NSW!AI12)</f>
        <v/>
      </c>
      <c r="AI44" s="40" t="str">
        <f>IF(NSW!AJ12="","",NSW!AJ12)</f>
        <v/>
      </c>
      <c r="AJ44" s="40" t="str">
        <f>IF(NSW!AK12="","",NSW!AK12)</f>
        <v/>
      </c>
      <c r="AK44" s="40" t="str">
        <f>IF(NSW!AL12="","",NSW!AL12)</f>
        <v/>
      </c>
      <c r="AL44" s="40" t="str">
        <f>IF(NSW!AM31="","",NSW!AM31)</f>
        <v/>
      </c>
    </row>
    <row r="45" spans="1:38" x14ac:dyDescent="0.2">
      <c r="A45" s="7">
        <f t="shared" si="0"/>
        <v>42</v>
      </c>
      <c r="B45" s="40" t="str">
        <f>IF(SA!B11="","",SA!B11)</f>
        <v>PEKINA</v>
      </c>
      <c r="C45" s="40" t="str">
        <f>IF(SA!C11="","",SA!C11)</f>
        <v/>
      </c>
      <c r="D45" s="40">
        <f>IF(SA!E11="","",SA!E11)</f>
        <v>1905</v>
      </c>
      <c r="E45" s="40" t="str">
        <f>IF(SA!F11="","",SA!F11)</f>
        <v/>
      </c>
      <c r="F45" s="40" t="str">
        <f>IF(SA!G11="","",SA!G11)</f>
        <v>Pekina Creek</v>
      </c>
      <c r="G45" s="40" t="str">
        <f>IF(SA!H11="","",SA!H11)</f>
        <v/>
      </c>
      <c r="H45" s="40" t="str">
        <f>IF(SA!I11="","",SA!I11)</f>
        <v>PT PIRIE</v>
      </c>
      <c r="I45" s="40" t="str">
        <f>IF(SA!J11="","",SA!J11)</f>
        <v>SA</v>
      </c>
      <c r="J45" s="40" t="str">
        <f>IF(SA!K11="","",SA!K11)</f>
        <v>TE</v>
      </c>
      <c r="K45" s="40" t="str">
        <f>IF(SA!L11="","",SA!L11)</f>
        <v/>
      </c>
      <c r="L45" s="40" t="str">
        <f>IF(SA!M11="","",SA!M11)</f>
        <v>ie</v>
      </c>
      <c r="M45" s="40" t="str">
        <f>IF(SA!N11="","",SA!N11)</f>
        <v>R/S</v>
      </c>
      <c r="N45" s="40">
        <f>IF(SA!O11="","",SA!O11)</f>
        <v>24</v>
      </c>
      <c r="O45" s="40">
        <f>IF(SA!P11="","",SA!P11)</f>
        <v>166</v>
      </c>
      <c r="P45" s="40">
        <f>IF(SA!Q11="","",SA!Q11)</f>
        <v>72</v>
      </c>
      <c r="Q45" s="40">
        <f>IF(SA!R11="","",SA!R11)</f>
        <v>600</v>
      </c>
      <c r="R45" s="40">
        <f>IF(SA!S11="","",SA!S11)</f>
        <v>233</v>
      </c>
      <c r="S45" s="40" t="str">
        <f>IF(SA!T11="","",SA!T11)</f>
        <v>R</v>
      </c>
      <c r="T45" s="40" t="str">
        <f>IF(SA!U11="","",SA!U11)</f>
        <v/>
      </c>
      <c r="U45" s="40" t="str">
        <f>IF(SA!V11="","",SA!V11)</f>
        <v/>
      </c>
      <c r="V45" s="40" t="str">
        <f>IF(SA!W11="","",SA!W11)</f>
        <v/>
      </c>
      <c r="W45" s="40">
        <f>IF(SA!Y11="","",SA!Y11)</f>
        <v>137</v>
      </c>
      <c r="X45" s="40">
        <f>IF(SA!Z11="","",SA!Z11)</f>
        <v>795</v>
      </c>
      <c r="Y45" s="40" t="str">
        <f>IF(SA!AA11="","",SA!AA11)</f>
        <v>L</v>
      </c>
      <c r="Z45" s="40" t="str">
        <f>IF(SA!AB11="","",SA!AB11)</f>
        <v>District Council of Orroroo</v>
      </c>
      <c r="AA45" s="40" t="str">
        <f>IF(SA!AC11="","",SA!AC11)</f>
        <v xml:space="preserve">Sth Aust Government Engineer-in-Chief's Department </v>
      </c>
      <c r="AB45" s="40" t="str">
        <f>IF(SA!AD11="","",SA!AD11)</f>
        <v xml:space="preserve">Sth Aust Government Engineer-in-Chief's Department </v>
      </c>
      <c r="AC45" s="40" t="str">
        <f>IF(SA!AE11="","",SA!AE11)</f>
        <v>Siltation has reduced capacity from 1540 to 600</v>
      </c>
      <c r="AD45" s="40" t="str">
        <f>IF(SA!AF11="","",SA!AF11)</f>
        <v/>
      </c>
      <c r="AE45" s="40" t="str">
        <f>IF(SA!AG11="","",SA!AG11)</f>
        <v/>
      </c>
      <c r="AF45" s="40" t="str">
        <f>IF(SA!AH11="","",SA!AH11)</f>
        <v/>
      </c>
      <c r="AG45" s="40" t="str">
        <f>IF(SA!AI11="","",SA!AI11)</f>
        <v/>
      </c>
      <c r="AH45" s="40" t="str">
        <f>IF(SA!AJ11="","",SA!AJ11)</f>
        <v/>
      </c>
      <c r="AI45" s="40">
        <f>IF(SA!AK11="","",SA!AK11)</f>
        <v>0</v>
      </c>
      <c r="AJ45" s="40" t="str">
        <f>IF(SA!AL11="","",SA!AL11)</f>
        <v/>
      </c>
      <c r="AK45" s="40" t="str">
        <f>IF(SA!AM11="","",SA!AM11)</f>
        <v/>
      </c>
      <c r="AL45" s="40" t="str">
        <f>IF(NSW!AM32="","",NSW!AM32)</f>
        <v/>
      </c>
    </row>
    <row r="46" spans="1:38" x14ac:dyDescent="0.2">
      <c r="A46" s="7">
        <f t="shared" si="0"/>
        <v>43</v>
      </c>
      <c r="B46" s="40" t="str">
        <f>IF(Vic!B21="","",Vic!B21)</f>
        <v>WARANGA</v>
      </c>
      <c r="C46" s="40" t="str">
        <f>IF(Vic!C21="","",Vic!C21)</f>
        <v>Waranga Basin</v>
      </c>
      <c r="D46" s="40">
        <f>IF(Vic!E21="","",Vic!E21)</f>
        <v>1905</v>
      </c>
      <c r="E46" s="40" t="str">
        <f>IF(Vic!F21="","",Vic!F21)</f>
        <v/>
      </c>
      <c r="F46" s="40" t="str">
        <f>IF(Vic!G21="","",Vic!G21)</f>
        <v>Offstream</v>
      </c>
      <c r="G46" s="40" t="str">
        <f>IF(Vic!H21="","",Vic!H21)</f>
        <v/>
      </c>
      <c r="H46" s="40" t="str">
        <f>IF(Vic!I21="","",Vic!I21)</f>
        <v>TATURA</v>
      </c>
      <c r="I46" s="40" t="str">
        <f>IF(Vic!J21="","",Vic!J21)</f>
        <v>VIC</v>
      </c>
      <c r="J46" s="40" t="str">
        <f>IF(Vic!K21="","",Vic!K21)</f>
        <v>TE</v>
      </c>
      <c r="K46" s="40" t="str">
        <f>IF(Vic!L21="","",Vic!L21)</f>
        <v/>
      </c>
      <c r="L46" s="40" t="str">
        <f>IF(Vic!M21="","",Vic!M21)</f>
        <v>he</v>
      </c>
      <c r="M46" s="40" t="str">
        <f>IF(Vic!N21="","",Vic!N21)</f>
        <v>S</v>
      </c>
      <c r="N46" s="40">
        <f>IF(Vic!O21="","",Vic!O21)</f>
        <v>12</v>
      </c>
      <c r="O46" s="40" t="str">
        <f>IF(Vic!P21="","",Vic!P21)</f>
        <v/>
      </c>
      <c r="P46" s="40" t="str">
        <f>IF(Vic!Q21="","",Vic!Q21)</f>
        <v/>
      </c>
      <c r="Q46" s="40">
        <f>IF(Vic!R21="","",Vic!R21)</f>
        <v>411000</v>
      </c>
      <c r="R46" s="40">
        <f>IF(Vic!S21="","",Vic!S21)</f>
        <v>58480</v>
      </c>
      <c r="S46" s="40" t="str">
        <f>IF(Vic!T21="","",Vic!T21)</f>
        <v>I</v>
      </c>
      <c r="T46" s="40" t="str">
        <f>IF(Vic!U21="","",Vic!U21)</f>
        <v/>
      </c>
      <c r="U46" s="40" t="str">
        <f>IF(Vic!V21="","",Vic!V21)</f>
        <v/>
      </c>
      <c r="V46" s="40" t="str">
        <f>IF(Vic!W21="","",Vic!W21)</f>
        <v/>
      </c>
      <c r="W46" s="40" t="str">
        <f>IF(Vic!Y21="","",Vic!Y21)</f>
        <v/>
      </c>
      <c r="X46" s="40" t="str">
        <f>IF(Vic!Z21="","",Vic!Z21)</f>
        <v/>
      </c>
      <c r="Y46" s="40" t="str">
        <f>IF(Vic!AA21="","",Vic!AA21)</f>
        <v/>
      </c>
      <c r="Z46" s="40" t="str">
        <f>IF(Vic!AB21="","",Vic!AB21)</f>
        <v>Goulburn-Murray Water</v>
      </c>
      <c r="AA46" s="40" t="str">
        <f>IF(Vic!AC21="","",Vic!AC21)</f>
        <v xml:space="preserve">State Rivers &amp; Water Supply, Commission, Victoria </v>
      </c>
      <c r="AB46" s="40" t="str">
        <f>IF(Vic!AD21="","",Vic!AD21)</f>
        <v xml:space="preserve">State Rivers &amp; Water Supply, Commission, Victoria </v>
      </c>
      <c r="AC46" s="40" t="str">
        <f>IF(Vic!AE21="","",Vic!AE21)</f>
        <v/>
      </c>
      <c r="AD46" s="40" t="str">
        <f>IF(Vic!AF21="","",Vic!AF21)</f>
        <v/>
      </c>
      <c r="AE46" s="40" t="str">
        <f>IF(Vic!AG21="","",Vic!AG21)</f>
        <v/>
      </c>
      <c r="AF46" s="40" t="str">
        <f>IF(Vic!AH21="","",Vic!AH21)</f>
        <v/>
      </c>
      <c r="AG46" s="40">
        <f>IF(Vic!AI21="","",Vic!AI21)</f>
        <v>626</v>
      </c>
      <c r="AH46" s="40" t="str">
        <f>IF(Vic!AJ21="","",Vic!AJ21)</f>
        <v/>
      </c>
      <c r="AI46" s="40" t="str">
        <f>IF(Vic!AK21="","",Vic!AK21)</f>
        <v/>
      </c>
      <c r="AK46" s="40" t="str">
        <f>IF(Vic!AL21="","",Vic!AL21)</f>
        <v/>
      </c>
      <c r="AL46" s="40" t="str">
        <f>IF(NSW!AM33="","",NSW!AM33)</f>
        <v/>
      </c>
    </row>
    <row r="47" spans="1:38" x14ac:dyDescent="0.2">
      <c r="A47" s="7">
        <f t="shared" si="0"/>
        <v>44</v>
      </c>
      <c r="B47" s="40" t="str">
        <f>IF(QLD!C6="","",QLD!C6)</f>
        <v>IBIS</v>
      </c>
      <c r="C47" s="40" t="str">
        <f>IF(QLD!D6="","",QLD!D6)</f>
        <v/>
      </c>
      <c r="D47" s="40">
        <f>IF(QLD!F6="","",QLD!F6)</f>
        <v>1906</v>
      </c>
      <c r="E47" s="40" t="str">
        <f>IF(QLD!G6="","",QLD!G6)</f>
        <v/>
      </c>
      <c r="F47" s="40" t="str">
        <f>IF(QLD!H6="","",QLD!H6)</f>
        <v>Ibis Ck</v>
      </c>
      <c r="G47" s="40" t="str">
        <f>IF(QLD!I6="","",QLD!I6)</f>
        <v/>
      </c>
      <c r="H47" s="40" t="str">
        <f>IF(QLD!J6="","",QLD!J6)</f>
        <v>IRVINEBANK</v>
      </c>
      <c r="I47" s="40" t="str">
        <f>IF(QLD!K6="","",QLD!K6)</f>
        <v>QLD</v>
      </c>
      <c r="J47" s="40" t="str">
        <f>IF(QLD!L6="","",QLD!L6)</f>
        <v>PG</v>
      </c>
      <c r="K47" s="40" t="str">
        <f>IF(QLD!M6="","",QLD!M6)</f>
        <v/>
      </c>
      <c r="L47" s="40" t="str">
        <f>IF(QLD!N6="","",QLD!N6)</f>
        <v/>
      </c>
      <c r="M47" s="40" t="str">
        <f>IF(QLD!O6="","",QLD!O6)</f>
        <v>R</v>
      </c>
      <c r="N47" s="40">
        <f>IF(QLD!P6="","",QLD!P6)</f>
        <v>17.5</v>
      </c>
      <c r="O47" s="40">
        <f>IF(QLD!Q6="","",QLD!Q6)</f>
        <v>56</v>
      </c>
      <c r="P47" s="40" t="str">
        <f>IF(QLD!R6="","",QLD!R6)</f>
        <v/>
      </c>
      <c r="Q47" s="40">
        <f>IF(QLD!S6="","",QLD!S6)</f>
        <v>225</v>
      </c>
      <c r="R47" s="40">
        <f>IF(QLD!T6="","",QLD!T6)</f>
        <v>38</v>
      </c>
      <c r="S47" s="40" t="str">
        <f>IF(QLD!U6="","",QLD!U6)</f>
        <v>S</v>
      </c>
      <c r="T47" s="40" t="str">
        <f>IF(QLD!V6="","",QLD!V6)</f>
        <v/>
      </c>
      <c r="U47" s="40" t="str">
        <f>IF(QLD!W6="","",QLD!W6)</f>
        <v/>
      </c>
      <c r="V47" s="40" t="str">
        <f>IF(QLD!X6="","",QLD!X6)</f>
        <v/>
      </c>
      <c r="W47" s="40">
        <f>IF(QLD!Z6="","",QLD!Z6)</f>
        <v>6.2</v>
      </c>
      <c r="X47" s="40">
        <f>IF(QLD!AA6="","",QLD!AA6)</f>
        <v>8</v>
      </c>
      <c r="Y47" s="40" t="str">
        <f>IF(QLD!AB6="","",QLD!AB6)</f>
        <v>L</v>
      </c>
      <c r="Z47" s="40" t="str">
        <f>IF(QLD!AC6="","",QLD!AC6)</f>
        <v>Department of Natural Resources and Water</v>
      </c>
      <c r="AA47" s="40" t="str">
        <f>IF(QLD!AD6="","",QLD!AD6)</f>
        <v>Unknown</v>
      </c>
      <c r="AB47" s="40" t="str">
        <f>IF(QLD!AE6="","",QLD!AE6)</f>
        <v>Unknown</v>
      </c>
      <c r="AC47" s="40" t="str">
        <f>IF(QLD!AF6="","",QLD!AF6)</f>
        <v>Supply for urban and mining use</v>
      </c>
      <c r="AD47" s="40" t="str">
        <f>IF(QLD!AG6="","",QLD!AG6)</f>
        <v/>
      </c>
      <c r="AE47" s="40" t="str">
        <f>IF(QLD!AH6="","",QLD!AH6)</f>
        <v/>
      </c>
      <c r="AF47" s="40" t="str">
        <f>IF(QLD!AI6="","",QLD!AI6)</f>
        <v/>
      </c>
      <c r="AG47" s="40" t="str">
        <f>IF(QLD!AJ6="","",QLD!AJ6)</f>
        <v/>
      </c>
      <c r="AH47" s="40" t="str">
        <f>IF(QLD!AK6="","",QLD!AK6)</f>
        <v/>
      </c>
      <c r="AI47" s="40" t="str">
        <f>IF(QLD!AL6="","",QLD!AL6)</f>
        <v/>
      </c>
      <c r="AJ47" s="40" t="str">
        <f>IF(QLD!AM6="","",QLD!AM6)</f>
        <v/>
      </c>
      <c r="AK47" s="40" t="str">
        <f>IF(QLD!AN6="","",QLD!AN6)</f>
        <v/>
      </c>
      <c r="AL47" s="40" t="str">
        <f>IF(NSW!AM34="","",NSW!AM34)</f>
        <v/>
      </c>
    </row>
    <row r="48" spans="1:38" x14ac:dyDescent="0.2">
      <c r="A48" s="7">
        <f t="shared" si="0"/>
        <v>45</v>
      </c>
      <c r="B48" s="40" t="str">
        <f>IF(NSW!B13="","",NSW!B13)</f>
        <v>CATARACT</v>
      </c>
      <c r="C48" s="40" t="str">
        <f>IF(NSW!C13="","",NSW!C13)</f>
        <v/>
      </c>
      <c r="D48" s="40">
        <f>IF(NSW!E13="","",NSW!E13)</f>
        <v>1907</v>
      </c>
      <c r="E48" s="40" t="str">
        <f>IF(NSW!F13="","",NSW!F13)</f>
        <v/>
      </c>
      <c r="F48" s="40" t="str">
        <f>IF(NSW!G13="","",NSW!G13)</f>
        <v>Cataract</v>
      </c>
      <c r="G48" s="40" t="str">
        <f>IF(NSW!H13="","",NSW!H13)</f>
        <v/>
      </c>
      <c r="H48" s="40" t="str">
        <f>IF(NSW!I13="","",NSW!I13)</f>
        <v>CAMPBELLTOWN</v>
      </c>
      <c r="I48" s="40" t="str">
        <f>IF(NSW!J13="","",NSW!J13)</f>
        <v>NSW</v>
      </c>
      <c r="J48" s="40" t="str">
        <f>IF(NSW!K13="","",NSW!K13)</f>
        <v>PG</v>
      </c>
      <c r="K48" s="40" t="str">
        <f>IF(NSW!L13="","",NSW!L13)</f>
        <v/>
      </c>
      <c r="L48" s="40" t="str">
        <f>IF(NSW!M13="","",NSW!M13)</f>
        <v/>
      </c>
      <c r="M48" s="40" t="str">
        <f>IF(NSW!N13="","",NSW!N13)</f>
        <v/>
      </c>
      <c r="N48" s="40">
        <f>IF(NSW!O13="","",NSW!O13)</f>
        <v>56</v>
      </c>
      <c r="O48" s="40">
        <f>IF(NSW!P13="","",NSW!P13)</f>
        <v>247</v>
      </c>
      <c r="P48" s="40">
        <f>IF(NSW!Q13="","",NSW!Q13)</f>
        <v>112</v>
      </c>
      <c r="Q48" s="40">
        <f>IF(NSW!R13="","",NSW!R13)</f>
        <v>94300</v>
      </c>
      <c r="R48" s="40">
        <f>IF(NSW!S13="","",NSW!S13)</f>
        <v>8500</v>
      </c>
      <c r="S48" s="40" t="str">
        <f>IF(NSW!T13="","",NSW!T13)</f>
        <v>S</v>
      </c>
      <c r="T48" s="40" t="str">
        <f>IF(NSW!U13="","",NSW!U13)</f>
        <v/>
      </c>
      <c r="U48" s="40" t="str">
        <f>IF(NSW!V13="","",NSW!V13)</f>
        <v/>
      </c>
      <c r="V48" s="40" t="str">
        <f>IF(NSW!W13="","",NSW!W13)</f>
        <v/>
      </c>
      <c r="W48" s="40">
        <f>IF(NSW!X13="","",NSW!X13)</f>
        <v>130</v>
      </c>
      <c r="X48" s="40">
        <f>IF(NSW!Y13="","",NSW!Y13)</f>
        <v>1550</v>
      </c>
      <c r="Y48" s="40" t="str">
        <f>IF(NSW!Z13="","",NSW!Z13)</f>
        <v>L</v>
      </c>
      <c r="Z48" s="40" t="str">
        <f>IF(NSW!AA13="","",NSW!AA13)</f>
        <v>Sydney Catchment Authority</v>
      </c>
      <c r="AA48" s="40" t="str">
        <f>IF(NSW!AB13="","",NSW!AB13)</f>
        <v>Department of Public Works NSW</v>
      </c>
      <c r="AB48" s="40" t="str">
        <f>IF(NSW!AC13="","",NSW!AC13)</f>
        <v>Department of Public Works NSW</v>
      </c>
      <c r="AC48" s="40" t="str">
        <f>IF(NSW!AD13="","",NSW!AD13)</f>
        <v>Spillway modified 1983, dam wall post tensioned 1988</v>
      </c>
      <c r="AD48" s="40" t="str">
        <f>IF(NSW!AE13="","",NSW!AE13)</f>
        <v/>
      </c>
      <c r="AE48" s="40" t="str">
        <f>IF(NSW!AF13="","",NSW!AF13)</f>
        <v/>
      </c>
      <c r="AF48" s="40" t="str">
        <f>IF(NSW!AG13="","",NSW!AG13)</f>
        <v/>
      </c>
      <c r="AG48" s="40" t="str">
        <f>IF(NSW!AH13="","",NSW!AH13)</f>
        <v/>
      </c>
      <c r="AH48" s="40" t="str">
        <f>IF(NSW!AI13="","",NSW!AI13)</f>
        <v/>
      </c>
      <c r="AI48" s="40" t="str">
        <f>IF(NSW!AJ13="","",NSW!AJ13)</f>
        <v/>
      </c>
      <c r="AJ48" s="40" t="str">
        <f>IF(NSW!AK13="","",NSW!AK13)</f>
        <v/>
      </c>
      <c r="AK48" s="40" t="str">
        <f>IF(NSW!AL13="","",NSW!AL13)</f>
        <v/>
      </c>
      <c r="AL48" s="40" t="str">
        <f>IF(NSW!AM35="","",NSW!AM35)</f>
        <v/>
      </c>
    </row>
    <row r="49" spans="1:38" x14ac:dyDescent="0.2">
      <c r="A49" s="7">
        <f t="shared" si="0"/>
        <v>46</v>
      </c>
      <c r="B49" s="40" t="str">
        <f>IF(NSW!B14="","",NSW!B14)</f>
        <v>LAKE MEDLOW</v>
      </c>
      <c r="C49" s="40" t="str">
        <f>IF(NSW!C14="","",NSW!C14)</f>
        <v/>
      </c>
      <c r="D49" s="40">
        <f>IF(NSW!E14="","",NSW!E14)</f>
        <v>1907</v>
      </c>
      <c r="E49" s="40" t="str">
        <f>IF(NSW!F14="","",NSW!F14)</f>
        <v/>
      </c>
      <c r="F49" s="40" t="str">
        <f>IF(NSW!G14="","",NSW!G14)</f>
        <v>Adams Creek</v>
      </c>
      <c r="G49" s="40" t="str">
        <f>IF(NSW!H14="","",NSW!H14)</f>
        <v/>
      </c>
      <c r="H49" s="40" t="str">
        <f>IF(NSW!I14="","",NSW!I14)</f>
        <v>KATOOMBA</v>
      </c>
      <c r="I49" s="40" t="str">
        <f>IF(NSW!J14="","",NSW!J14)</f>
        <v>NSW</v>
      </c>
      <c r="J49" s="40" t="str">
        <f>IF(NSW!K14="","",NSW!K14)</f>
        <v>VA</v>
      </c>
      <c r="K49" s="40" t="str">
        <f>IF(NSW!L14="","",NSW!L14)</f>
        <v/>
      </c>
      <c r="L49" s="40" t="str">
        <f>IF(NSW!M14="","",NSW!M14)</f>
        <v/>
      </c>
      <c r="M49" s="40" t="str">
        <f>IF(NSW!N14="","",NSW!N14)</f>
        <v/>
      </c>
      <c r="N49" s="40">
        <f>IF(NSW!O14="","",NSW!O14)</f>
        <v>20</v>
      </c>
      <c r="O49" s="40">
        <f>IF(NSW!P14="","",NSW!P14)</f>
        <v>40</v>
      </c>
      <c r="P49" s="40">
        <f>IF(NSW!Q14="","",NSW!Q14)</f>
        <v>1</v>
      </c>
      <c r="Q49" s="40">
        <f>IF(NSW!R14="","",NSW!R14)</f>
        <v>297</v>
      </c>
      <c r="R49" s="40">
        <f>IF(NSW!S14="","",NSW!S14)</f>
        <v>50</v>
      </c>
      <c r="S49" s="40" t="str">
        <f>IF(NSW!T14="","",NSW!T14)</f>
        <v>S</v>
      </c>
      <c r="T49" s="40" t="str">
        <f>IF(NSW!U14="","",NSW!U14)</f>
        <v/>
      </c>
      <c r="U49" s="40" t="str">
        <f>IF(NSW!V14="","",NSW!V14)</f>
        <v/>
      </c>
      <c r="V49" s="40" t="str">
        <f>IF(NSW!W14="","",NSW!W14)</f>
        <v/>
      </c>
      <c r="W49" s="40">
        <f>IF(NSW!X14="","",NSW!X14)</f>
        <v>4.8</v>
      </c>
      <c r="X49" s="40">
        <f>IF(NSW!Y14="","",NSW!Y14)</f>
        <v>22</v>
      </c>
      <c r="Y49" s="40" t="str">
        <f>IF(NSW!Z14="","",NSW!Z14)</f>
        <v>L</v>
      </c>
      <c r="Z49" s="40" t="str">
        <f>IF(NSW!AA14="","",NSW!AA14)</f>
        <v>Sydney Catchment Authority</v>
      </c>
      <c r="AA49" s="40" t="str">
        <f>IF(NSW!AB14="","",NSW!AB14)</f>
        <v>Department of Public Works NSW</v>
      </c>
      <c r="AB49" s="40" t="str">
        <f>IF(NSW!AC14="","",NSW!AC14)</f>
        <v>Department of Public Works NSW</v>
      </c>
      <c r="AC49" s="40" t="str">
        <f>IF(NSW!AD14="","",NSW!AD14)</f>
        <v/>
      </c>
      <c r="AD49" s="40" t="str">
        <f>IF(NSW!AE14="","",NSW!AE14)</f>
        <v/>
      </c>
      <c r="AE49" s="40" t="str">
        <f>IF(NSW!AF14="","",NSW!AF14)</f>
        <v/>
      </c>
      <c r="AF49" s="40" t="str">
        <f>IF(NSW!AG14="","",NSW!AG14)</f>
        <v/>
      </c>
      <c r="AG49" s="40" t="str">
        <f>IF(NSW!AH14="","",NSW!AH14)</f>
        <v/>
      </c>
      <c r="AH49" s="40" t="str">
        <f>IF(NSW!AI14="","",NSW!AI14)</f>
        <v/>
      </c>
      <c r="AI49" s="40" t="str">
        <f>IF(NSW!AJ14="","",NSW!AJ14)</f>
        <v/>
      </c>
      <c r="AJ49" s="40" t="str">
        <f>IF(NSW!AK14="","",NSW!AK14)</f>
        <v/>
      </c>
      <c r="AK49" s="40" t="str">
        <f>IF(NSW!AL14="","",NSW!AL14)</f>
        <v/>
      </c>
      <c r="AL49" s="40" t="str">
        <f>IF(NSW!AM36="","",NSW!AM36)</f>
        <v/>
      </c>
    </row>
    <row r="50" spans="1:38" x14ac:dyDescent="0.2">
      <c r="A50" s="7">
        <f t="shared" si="0"/>
        <v>47</v>
      </c>
      <c r="B50" s="40" t="str">
        <f>IF(NSW!B15="","",NSW!B15)</f>
        <v>LITHGOW No 2</v>
      </c>
      <c r="C50" s="40" t="str">
        <f>IF(NSW!C15="","",NSW!C15)</f>
        <v/>
      </c>
      <c r="D50" s="40">
        <f>IF(NSW!E15="","",NSW!E15)</f>
        <v>1907</v>
      </c>
      <c r="E50" s="40" t="str">
        <f>IF(NSW!F15="","",NSW!F15)</f>
        <v/>
      </c>
      <c r="F50" s="40" t="str">
        <f>IF(NSW!G15="","",NSW!G15)</f>
        <v>Farmers Creek</v>
      </c>
      <c r="G50" s="40" t="str">
        <f>IF(NSW!H15="","",NSW!H15)</f>
        <v/>
      </c>
      <c r="H50" s="40" t="str">
        <f>IF(NSW!I15="","",NSW!I15)</f>
        <v>LITHGOW</v>
      </c>
      <c r="I50" s="40" t="str">
        <f>IF(NSW!J15="","",NSW!J15)</f>
        <v>NSW</v>
      </c>
      <c r="J50" s="40" t="str">
        <f>IF(NSW!K15="","",NSW!K15)</f>
        <v>VA</v>
      </c>
      <c r="K50" s="40" t="str">
        <f>IF(NSW!L15="","",NSW!L15)</f>
        <v/>
      </c>
      <c r="L50" s="40" t="str">
        <f>IF(NSW!M15="","",NSW!M15)</f>
        <v/>
      </c>
      <c r="M50" s="40" t="str">
        <f>IF(NSW!N15="","",NSW!N15)</f>
        <v/>
      </c>
      <c r="N50" s="40">
        <f>IF(NSW!O15="","",NSW!O15)</f>
        <v>26</v>
      </c>
      <c r="O50" s="40">
        <f>IF(NSW!P15="","",NSW!P15)</f>
        <v>71</v>
      </c>
      <c r="P50" s="40">
        <f>IF(NSW!Q15="","",NSW!Q15)</f>
        <v>5</v>
      </c>
      <c r="Q50" s="40">
        <f>IF(NSW!R15="","",NSW!R15)</f>
        <v>440</v>
      </c>
      <c r="R50" s="40">
        <f>IF(NSW!S15="","",NSW!S15)</f>
        <v>50</v>
      </c>
      <c r="S50" s="40" t="str">
        <f>IF(NSW!T15="","",NSW!T15)</f>
        <v>S</v>
      </c>
      <c r="T50" s="40" t="str">
        <f>IF(NSW!U15="","",NSW!U15)</f>
        <v/>
      </c>
      <c r="U50" s="40" t="str">
        <f>IF(NSW!V15="","",NSW!V15)</f>
        <v/>
      </c>
      <c r="V50" s="40" t="str">
        <f>IF(NSW!W15="","",NSW!W15)</f>
        <v/>
      </c>
      <c r="W50" s="40">
        <f>IF(NSW!X15="","",NSW!X15)</f>
        <v>12</v>
      </c>
      <c r="X50" s="40">
        <f>IF(NSW!Y15="","",NSW!Y15)</f>
        <v>36</v>
      </c>
      <c r="Y50" s="40" t="str">
        <f>IF(NSW!Z15="","",NSW!Z15)</f>
        <v>L</v>
      </c>
      <c r="Z50" s="40" t="str">
        <f>IF(NSW!AA15="","",NSW!AA15)</f>
        <v>Greater Lithgow City Council</v>
      </c>
      <c r="AA50" s="40" t="str">
        <f>IF(NSW!AB15="","",NSW!AB15)</f>
        <v>Department of Public Works NSW</v>
      </c>
      <c r="AB50" s="40" t="str">
        <f>IF(NSW!AC15="","",NSW!AC15)</f>
        <v>F J  Carson Dept of Public Works NSW</v>
      </c>
      <c r="AC50" s="40" t="str">
        <f>IF(NSW!AD15="","",NSW!AD15)</f>
        <v>Raised 2m in 1925, spillway modified 1983, dam being post tensioned</v>
      </c>
      <c r="AD50" s="40" t="str">
        <f>IF(NSW!AE15="","",NSW!AE15)</f>
        <v/>
      </c>
      <c r="AE50" s="40" t="str">
        <f>IF(NSW!AF15="","",NSW!AF15)</f>
        <v/>
      </c>
      <c r="AF50" s="40" t="str">
        <f>IF(NSW!AG15="","",NSW!AG15)</f>
        <v/>
      </c>
      <c r="AG50" s="40" t="str">
        <f>IF(NSW!AH15="","",NSW!AH15)</f>
        <v/>
      </c>
      <c r="AH50" s="40" t="str">
        <f>IF(NSW!AI15="","",NSW!AI15)</f>
        <v/>
      </c>
      <c r="AI50" s="40" t="str">
        <f>IF(NSW!AJ15="","",NSW!AJ15)</f>
        <v/>
      </c>
      <c r="AJ50" s="40" t="str">
        <f>IF(NSW!AK15="","",NSW!AK15)</f>
        <v/>
      </c>
      <c r="AK50" s="40" t="str">
        <f>IF(NSW!AL15="","",NSW!AL15)</f>
        <v/>
      </c>
      <c r="AL50" s="40" t="str">
        <f>IF(NSW!AM37="","",NSW!AM37)</f>
        <v/>
      </c>
    </row>
    <row r="51" spans="1:38" x14ac:dyDescent="0.2">
      <c r="A51" s="7">
        <f t="shared" si="0"/>
        <v>48</v>
      </c>
      <c r="B51" s="40" t="str">
        <f>IF(TAS!B7="","",TAS!B7)</f>
        <v>FROME</v>
      </c>
      <c r="C51" s="40" t="str">
        <f>IF(TAS!C7="","",TAS!C7)</f>
        <v/>
      </c>
      <c r="D51" s="40">
        <f>IF(TAS!E7="","",TAS!E7)</f>
        <v>1908</v>
      </c>
      <c r="E51" s="40" t="str">
        <f>IF(TAS!F7="","",TAS!F7)</f>
        <v/>
      </c>
      <c r="F51" s="40" t="str">
        <f>IF(TAS!G7="","",TAS!G7)</f>
        <v>Frome</v>
      </c>
      <c r="G51" s="40" t="str">
        <f>IF(TAS!H7="","",TAS!H7)</f>
        <v/>
      </c>
      <c r="H51" s="40" t="str">
        <f>IF(TAS!I7="","",TAS!I7)</f>
        <v>LAUNCESTON</v>
      </c>
      <c r="I51" s="40" t="str">
        <f>IF(TAS!J7="","",TAS!J7)</f>
        <v>TAS</v>
      </c>
      <c r="J51" s="40" t="str">
        <f>IF(TAS!K7="","",TAS!K7)</f>
        <v>ER</v>
      </c>
      <c r="K51" s="40" t="str">
        <f>IF(TAS!L7="","",TAS!L7)</f>
        <v/>
      </c>
      <c r="L51" s="40" t="str">
        <f>IF(TAS!M7="","",TAS!M7)</f>
        <v>fc</v>
      </c>
      <c r="M51" s="40" t="str">
        <f>IF(TAS!N7="","",TAS!N7)</f>
        <v>R</v>
      </c>
      <c r="N51" s="40">
        <f>IF(TAS!O7="","",TAS!O7)</f>
        <v>18</v>
      </c>
      <c r="O51" s="40">
        <f>IF(TAS!P7="","",TAS!P7)</f>
        <v>183</v>
      </c>
      <c r="P51" s="40">
        <f>IF(TAS!Q7="","",TAS!Q7)</f>
        <v>25</v>
      </c>
      <c r="Q51" s="40">
        <f>IF(TAS!R7="","",TAS!R7)</f>
        <v>1820</v>
      </c>
      <c r="R51" s="40">
        <f>IF(TAS!S7="","",TAS!S7)</f>
        <v>900</v>
      </c>
      <c r="S51" s="40" t="str">
        <f>IF(TAS!T7="","",TAS!T7)</f>
        <v>H</v>
      </c>
      <c r="T51" s="40" t="str">
        <f>IF(TAS!U7="","",TAS!U7)</f>
        <v>S</v>
      </c>
      <c r="U51" s="40" t="str">
        <f>IF(TAS!V7="","",TAS!V7)</f>
        <v/>
      </c>
      <c r="V51" s="40" t="str">
        <f>IF(TAS!W7="","",TAS!W7)</f>
        <v/>
      </c>
      <c r="W51" s="40">
        <f>IF(TAS!Y7="","",TAS!Y7)</f>
        <v>17</v>
      </c>
      <c r="X51" s="40">
        <f>IF(TAS!Z7="","",TAS!Z7)</f>
        <v>80</v>
      </c>
      <c r="Y51" s="40" t="str">
        <f>IF(TAS!AB7="","",TAS!AB7)</f>
        <v>L</v>
      </c>
      <c r="Z51" s="40" t="str">
        <f>IF(TAS!AC7="","",TAS!AC7)</f>
        <v>Moorina Hydro Pty Ltd</v>
      </c>
      <c r="AA51" s="40" t="str">
        <f>IF(TAS!AD7="","",TAS!AD7)</f>
        <v>Ryan &amp; Debenham</v>
      </c>
      <c r="AB51" s="40" t="str">
        <f>IF(TAS!AE7="","",TAS!AE7)</f>
        <v>Pioneer Tin Mining Co.</v>
      </c>
      <c r="AC51" s="40" t="str">
        <f>IF(TAS!AF7="","",TAS!AF7)</f>
        <v>Water was initially also used for mining operations.</v>
      </c>
      <c r="AD51" s="40" t="str">
        <f>IF(TAS!AG7="","",TAS!AG7)</f>
        <v xml:space="preserve">Moorina </v>
      </c>
      <c r="AE51" s="40">
        <f>IF(TAS!AH7="","",TAS!AH7)</f>
        <v>1</v>
      </c>
      <c r="AF51" s="40">
        <f>IF(TAS!AI7="","",TAS!AI7)</f>
        <v>4</v>
      </c>
      <c r="AG51" s="40" t="str">
        <f>IF(TAS!AJ7="","",TAS!AJ7)</f>
        <v/>
      </c>
      <c r="AH51" s="40" t="str">
        <f>IF(TAS!AK7="","",TAS!AK7)</f>
        <v/>
      </c>
      <c r="AI51" s="40" t="str">
        <f>IF(TAS!AL7="","",TAS!AL7)</f>
        <v/>
      </c>
      <c r="AJ51" s="40" t="str">
        <f>IF(TAS!AM7="","",TAS!AM7)</f>
        <v/>
      </c>
      <c r="AK51" s="40" t="str">
        <f>IF(TAS!AN7="","",TAS!AN7)</f>
        <v>The power station was closed in 2008.</v>
      </c>
      <c r="AL51" s="40" t="str">
        <f>IF(NSW!AM38="","",NSW!AM38)</f>
        <v/>
      </c>
    </row>
    <row r="52" spans="1:38" x14ac:dyDescent="0.2">
      <c r="A52" s="7">
        <f t="shared" si="0"/>
        <v>49</v>
      </c>
      <c r="B52" s="40" t="str">
        <f>IF(Vic!B22="","",Vic!B22)</f>
        <v>KORWEINGUBOORA</v>
      </c>
      <c r="C52" s="40" t="str">
        <f>IF(Vic!C22="","",Vic!C22)</f>
        <v/>
      </c>
      <c r="D52" s="40">
        <f>IF(Vic!E22="","",Vic!E22)</f>
        <v>1910</v>
      </c>
      <c r="E52" s="40" t="str">
        <f>IF(Vic!F22="","",Vic!F22)</f>
        <v/>
      </c>
      <c r="F52" s="40" t="str">
        <f>IF(Vic!G22="","",Vic!G22)</f>
        <v>East Morabool</v>
      </c>
      <c r="G52" s="40" t="str">
        <f>IF(Vic!H22="","",Vic!H22)</f>
        <v/>
      </c>
      <c r="H52" s="40" t="str">
        <f>IF(Vic!I22="","",Vic!I22)</f>
        <v>BALLAN</v>
      </c>
      <c r="I52" s="40" t="str">
        <f>IF(Vic!J22="","",Vic!J22)</f>
        <v>VIC</v>
      </c>
      <c r="J52" s="40" t="str">
        <f>IF(Vic!K22="","",Vic!K22)</f>
        <v>TE</v>
      </c>
      <c r="K52" s="40" t="str">
        <f>IF(Vic!L22="","",Vic!L22)</f>
        <v>ER</v>
      </c>
      <c r="L52" s="40" t="str">
        <f>IF(Vic!M22="","",Vic!M22)</f>
        <v>ie/c</v>
      </c>
      <c r="M52" s="40" t="str">
        <f>IF(Vic!N22="","",Vic!N22)</f>
        <v>R/S</v>
      </c>
      <c r="N52" s="40">
        <f>IF(Vic!O22="","",Vic!O22)</f>
        <v>13</v>
      </c>
      <c r="O52" s="40">
        <f>IF(Vic!P22="","",Vic!P22)</f>
        <v>579</v>
      </c>
      <c r="P52" s="40">
        <f>IF(Vic!Q22="","",Vic!Q22)</f>
        <v>84</v>
      </c>
      <c r="Q52" s="40">
        <f>IF(Vic!R22="","",Vic!R22)</f>
        <v>2091</v>
      </c>
      <c r="R52" s="40">
        <f>IF(Vic!S22="","",Vic!S22)</f>
        <v>610</v>
      </c>
      <c r="S52" s="40" t="str">
        <f>IF(Vic!T22="","",Vic!T22)</f>
        <v>S</v>
      </c>
      <c r="T52" s="40" t="str">
        <f>IF(Vic!U22="","",Vic!U22)</f>
        <v/>
      </c>
      <c r="U52" s="40" t="str">
        <f>IF(Vic!V22="","",Vic!V22)</f>
        <v/>
      </c>
      <c r="V52" s="40" t="str">
        <f>IF(Vic!W22="","",Vic!W22)</f>
        <v/>
      </c>
      <c r="W52" s="40" t="str">
        <f>IF(Vic!Y22="","",Vic!Y22)</f>
        <v/>
      </c>
      <c r="X52" s="40">
        <f>IF(Vic!Z22="","",Vic!Z22)</f>
        <v>126</v>
      </c>
      <c r="Y52" s="40" t="str">
        <f>IF(Vic!AA22="","",Vic!AA22)</f>
        <v>L</v>
      </c>
      <c r="Z52" s="40" t="str">
        <f>IF(Vic!AB22="","",Vic!AB22)</f>
        <v>Barwon Water</v>
      </c>
      <c r="AA52" s="40" t="str">
        <f>IF(Vic!AC22="","",Vic!AC22)</f>
        <v xml:space="preserve">Geelong Waterworks &amp; Sewerage Trust </v>
      </c>
      <c r="AB52" s="40" t="str">
        <f>IF(Vic!AD22="","",Vic!AD22)</f>
        <v>Alexander Lynch</v>
      </c>
      <c r="AC52" s="40" t="str">
        <f>IF(Vic!AE22="","",Vic!AE22)</f>
        <v/>
      </c>
      <c r="AD52" s="40" t="str">
        <f>IF(Vic!AF22="","",Vic!AF22)</f>
        <v/>
      </c>
      <c r="AE52" s="40" t="str">
        <f>IF(Vic!AG22="","",Vic!AG22)</f>
        <v/>
      </c>
      <c r="AF52" s="40" t="str">
        <f>IF(Vic!AH22="","",Vic!AH22)</f>
        <v/>
      </c>
      <c r="AG52" s="40" t="str">
        <f>IF(Vic!AI22="","",Vic!AI22)</f>
        <v/>
      </c>
      <c r="AH52" s="40" t="str">
        <f>IF(Vic!AJ22="","",Vic!AJ22)</f>
        <v/>
      </c>
      <c r="AI52" s="40" t="str">
        <f>IF(Vic!AK22="","",Vic!AK22)</f>
        <v/>
      </c>
      <c r="AK52" s="40" t="str">
        <f>IF(Vic!AL22="","",Vic!AL22)</f>
        <v/>
      </c>
      <c r="AL52" s="40" t="str">
        <f>IF(NSW!AM39="","",NSW!AM39)</f>
        <v/>
      </c>
    </row>
    <row r="53" spans="1:38" x14ac:dyDescent="0.2">
      <c r="A53" s="7">
        <f t="shared" si="0"/>
        <v>50</v>
      </c>
      <c r="B53" s="40" t="str">
        <f>IF(Vic!B23="","",Vic!B23)</f>
        <v>LANCE CREEK</v>
      </c>
      <c r="C53" s="40" t="str">
        <f>IF(Vic!C23="","",Vic!C23)</f>
        <v>Lance Creek</v>
      </c>
      <c r="D53" s="40">
        <f>IF(Vic!E23="","",Vic!E23)</f>
        <v>1911</v>
      </c>
      <c r="E53" s="40" t="str">
        <f>IF(Vic!F23="","",Vic!F23)</f>
        <v/>
      </c>
      <c r="F53" s="40" t="str">
        <f>IF(Vic!G23="","",Vic!G23)</f>
        <v>Lance Ceek</v>
      </c>
      <c r="G53" s="40" t="str">
        <f>IF(Vic!H23="","",Vic!H23)</f>
        <v/>
      </c>
      <c r="H53" s="40" t="str">
        <f>IF(Vic!I23="","",Vic!I23)</f>
        <v>WONTHAGGI</v>
      </c>
      <c r="I53" s="40" t="str">
        <f>IF(Vic!J23="","",Vic!J23)</f>
        <v>VIC</v>
      </c>
      <c r="J53" s="40" t="str">
        <f>IF(Vic!K23="","",Vic!K23)</f>
        <v>TE</v>
      </c>
      <c r="K53" s="40" t="str">
        <f>IF(Vic!L23="","",Vic!L23)</f>
        <v/>
      </c>
      <c r="L53" s="40" t="str">
        <f>IF(Vic!M23="","",Vic!M23)</f>
        <v>ic</v>
      </c>
      <c r="M53" s="40" t="str">
        <f>IF(Vic!N23="","",Vic!N23)</f>
        <v>R/S</v>
      </c>
      <c r="N53" s="40">
        <f>IF(Vic!O23="","",Vic!O23)</f>
        <v>21</v>
      </c>
      <c r="O53" s="40">
        <f>IF(Vic!P23="","",Vic!P23)</f>
        <v>480</v>
      </c>
      <c r="P53" s="40">
        <f>IF(Vic!Q23="","",Vic!Q23)</f>
        <v>86</v>
      </c>
      <c r="Q53" s="40">
        <f>IF(Vic!R23="","",Vic!R23)</f>
        <v>4600</v>
      </c>
      <c r="R53" s="40">
        <f>IF(Vic!S23="","",Vic!S23)</f>
        <v>820</v>
      </c>
      <c r="S53" s="40" t="str">
        <f>IF(Vic!T23="","",Vic!T23)</f>
        <v>S</v>
      </c>
      <c r="T53" s="40" t="str">
        <f>IF(Vic!U23="","",Vic!U23)</f>
        <v/>
      </c>
      <c r="U53" s="40" t="str">
        <f>IF(Vic!V23="","",Vic!V23)</f>
        <v/>
      </c>
      <c r="V53" s="40" t="str">
        <f>IF(Vic!W23="","",Vic!W23)</f>
        <v/>
      </c>
      <c r="W53" s="40" t="str">
        <f>IF(Vic!Y23="","",Vic!Y23)</f>
        <v/>
      </c>
      <c r="X53" s="40">
        <f>IF(Vic!Z23="","",Vic!Z23)</f>
        <v>216</v>
      </c>
      <c r="Y53" s="40" t="str">
        <f>IF(Vic!AA23="","",Vic!AA23)</f>
        <v>L</v>
      </c>
      <c r="Z53" s="40" t="str">
        <f>IF(Vic!AB23="","",Vic!AB23)</f>
        <v>South Gippsland Water</v>
      </c>
      <c r="AA53" s="40" t="str">
        <f>IF(Vic!AC23="","",Vic!AC23)</f>
        <v>J &amp; H Coane (Rural Water Commission of Victoria in 1986 raising)</v>
      </c>
      <c r="AB53" s="40" t="str">
        <f>IF(Vic!AD23="","",Vic!AD23)</f>
        <v>J &amp; H Coane (Rural Water Commission of Victoria in 1986 raising)</v>
      </c>
      <c r="AC53" s="40" t="str">
        <f>IF(Vic!AE23="","",Vic!AE23)</f>
        <v>Raised 4m in 1986, volume content refers to enlargement only</v>
      </c>
      <c r="AD53" s="40" t="str">
        <f>IF(Vic!AF23="","",Vic!AF23)</f>
        <v/>
      </c>
      <c r="AE53" s="40" t="str">
        <f>IF(Vic!AG23="","",Vic!AG23)</f>
        <v/>
      </c>
      <c r="AF53" s="40" t="str">
        <f>IF(Vic!AH23="","",Vic!AH23)</f>
        <v/>
      </c>
      <c r="AG53" s="40" t="str">
        <f>IF(Vic!AI23="","",Vic!AI23)</f>
        <v/>
      </c>
      <c r="AH53" s="40" t="str">
        <f>IF(Vic!AJ23="","",Vic!AJ23)</f>
        <v/>
      </c>
      <c r="AI53" s="40" t="str">
        <f>IF(Vic!AK23="","",Vic!AK23)</f>
        <v/>
      </c>
      <c r="AK53" s="40" t="str">
        <f>IF(Vic!AL23="","",Vic!AL23)</f>
        <v/>
      </c>
      <c r="AL53" s="40" t="str">
        <f>IF(NSW!AM40="","",NSW!AM40)</f>
        <v/>
      </c>
    </row>
    <row r="54" spans="1:38" x14ac:dyDescent="0.2">
      <c r="A54" s="7">
        <f t="shared" si="0"/>
        <v>51</v>
      </c>
      <c r="B54" s="40" t="str">
        <f>IF(Vic!B25="","",Vic!B25)</f>
        <v>PYKES CREEK</v>
      </c>
      <c r="C54" s="40" t="str">
        <f>IF(Vic!C25="","",Vic!C25)</f>
        <v/>
      </c>
      <c r="D54" s="40">
        <f>IF(Vic!E25="","",Vic!E25)</f>
        <v>1911</v>
      </c>
      <c r="E54" s="40" t="str">
        <f>IF(Vic!F25="","",Vic!F25)</f>
        <v/>
      </c>
      <c r="F54" s="40" t="str">
        <f>IF(Vic!G25="","",Vic!G25)</f>
        <v>Pykes &amp; Myers Cks</v>
      </c>
      <c r="G54" s="40" t="str">
        <f>IF(Vic!H25="","",Vic!H25)</f>
        <v/>
      </c>
      <c r="H54" s="40" t="str">
        <f>IF(Vic!I25="","",Vic!I25)</f>
        <v>BALLAN</v>
      </c>
      <c r="I54" s="40" t="str">
        <f>IF(Vic!J25="","",Vic!J25)</f>
        <v>VIC</v>
      </c>
      <c r="J54" s="40" t="str">
        <f>IF(Vic!K25="","",Vic!K25)</f>
        <v xml:space="preserve">TE </v>
      </c>
      <c r="K54" s="40" t="str">
        <f>IF(Vic!L25="","",Vic!L25)</f>
        <v/>
      </c>
      <c r="L54" s="40" t="str">
        <f>IF(Vic!M25="","",Vic!M25)</f>
        <v>ie</v>
      </c>
      <c r="M54" s="40" t="str">
        <f>IF(Vic!N25="","",Vic!N25)</f>
        <v>R</v>
      </c>
      <c r="N54" s="40">
        <f>IF(Vic!O25="","",Vic!O25)</f>
        <v>39</v>
      </c>
      <c r="O54" s="40">
        <f>IF(Vic!P25="","",Vic!P25)</f>
        <v>443</v>
      </c>
      <c r="P54" s="40" t="str">
        <f>IF(Vic!Q25="","",Vic!Q25)</f>
        <v/>
      </c>
      <c r="Q54" s="40">
        <f>IF(Vic!R25="","",Vic!R25)</f>
        <v>24000</v>
      </c>
      <c r="R54" s="40">
        <f>IF(Vic!S25="","",Vic!S25)</f>
        <v>2030</v>
      </c>
      <c r="S54" s="40" t="str">
        <f>IF(Vic!T25="","",Vic!T25)</f>
        <v>I</v>
      </c>
      <c r="T54" s="40" t="str">
        <f>IF(Vic!U25="","",Vic!U25)</f>
        <v>S</v>
      </c>
      <c r="U54" s="40" t="str">
        <f>IF(Vic!V25="","",Vic!V25)</f>
        <v/>
      </c>
      <c r="V54" s="40" t="str">
        <f>IF(Vic!W25="","",Vic!W25)</f>
        <v/>
      </c>
      <c r="W54" s="40" t="str">
        <f>IF(Vic!Y25="","",Vic!Y25)</f>
        <v/>
      </c>
      <c r="X54" s="40">
        <f>IF(Vic!Z25="","",Vic!Z25)</f>
        <v>1100</v>
      </c>
      <c r="Y54" s="40" t="str">
        <f>IF(Vic!AA25="","",Vic!AA25)</f>
        <v>L</v>
      </c>
      <c r="Z54" s="40" t="str">
        <f>IF(Vic!AB25="","",Vic!AB25)</f>
        <v>Southern Rural Water</v>
      </c>
      <c r="AA54" s="40" t="str">
        <f>IF(Vic!AC25="","",Vic!AC25)</f>
        <v xml:space="preserve">State Rivers &amp; Water Supply Commission, Victoria </v>
      </c>
      <c r="AB54" s="40" t="str">
        <f>IF(Vic!AD25="","",Vic!AD25)</f>
        <v xml:space="preserve">State Rivers &amp; Water Supply Commission, Victoria </v>
      </c>
      <c r="AC54" s="40" t="str">
        <f>IF(Vic!AE25="","",Vic!AE25)</f>
        <v>Raised 1930</v>
      </c>
      <c r="AD54" s="40" t="str">
        <f>IF(Vic!AF25="","",Vic!AF25)</f>
        <v/>
      </c>
      <c r="AE54" s="40" t="str">
        <f>IF(Vic!AG25="","",Vic!AG25)</f>
        <v/>
      </c>
      <c r="AF54" s="40" t="str">
        <f>IF(Vic!AH25="","",Vic!AH25)</f>
        <v/>
      </c>
      <c r="AG54" s="40">
        <f>IF(Vic!AI25="","",Vic!AI25)</f>
        <v>26</v>
      </c>
      <c r="AH54" s="40" t="str">
        <f>IF(Vic!AJ25="","",Vic!AJ25)</f>
        <v/>
      </c>
      <c r="AI54" s="40">
        <f>IF(Vic!AK25="","",Vic!AK25)</f>
        <v>0</v>
      </c>
      <c r="AK54" s="40" t="str">
        <f>IF(Vic!AL25="","",Vic!AL25)</f>
        <v/>
      </c>
      <c r="AL54" s="40" t="str">
        <f>IF(NSW!AM41="","",NSW!AM41)</f>
        <v/>
      </c>
    </row>
    <row r="55" spans="1:38" x14ac:dyDescent="0.2">
      <c r="A55" s="7">
        <f t="shared" si="0"/>
        <v>52</v>
      </c>
      <c r="B55" s="40" t="str">
        <f>IF(NSW!B16="","",NSW!B16)</f>
        <v>BEARGAMIL</v>
      </c>
      <c r="C55" s="40" t="str">
        <f>IF(NSW!C16="","",NSW!C16)</f>
        <v/>
      </c>
      <c r="D55" s="40">
        <f>IF(NSW!E16="","",NSW!E16)</f>
        <v>1912</v>
      </c>
      <c r="E55" s="40" t="str">
        <f>IF(NSW!F16="","",NSW!F16)</f>
        <v/>
      </c>
      <c r="F55" s="40" t="str">
        <f>IF(NSW!G16="","",NSW!G16)</f>
        <v>Beargamil Ck</v>
      </c>
      <c r="G55" s="40" t="str">
        <f>IF(NSW!H16="","",NSW!H16)</f>
        <v/>
      </c>
      <c r="H55" s="40" t="str">
        <f>IF(NSW!I16="","",NSW!I16)</f>
        <v>PARKES</v>
      </c>
      <c r="I55" s="40" t="str">
        <f>IF(NSW!J16="","",NSW!J16)</f>
        <v>NSW</v>
      </c>
      <c r="J55" s="40" t="str">
        <f>IF(NSW!K16="","",NSW!K16)</f>
        <v>TE</v>
      </c>
      <c r="K55" s="40" t="str">
        <f>IF(NSW!L16="","",NSW!L16)</f>
        <v/>
      </c>
      <c r="L55" s="40" t="str">
        <f>IF(NSW!M16="","",NSW!M16)</f>
        <v>ic</v>
      </c>
      <c r="M55" s="40" t="str">
        <f>IF(NSW!N16="","",NSW!N16)</f>
        <v>R</v>
      </c>
      <c r="N55" s="40">
        <f>IF(NSW!O16="","",NSW!O16)</f>
        <v>16</v>
      </c>
      <c r="O55" s="40">
        <f>IF(NSW!P16="","",NSW!P16)</f>
        <v>287</v>
      </c>
      <c r="P55" s="40">
        <f>IF(NSW!Q16="","",NSW!Q16)</f>
        <v>34</v>
      </c>
      <c r="Q55" s="40">
        <f>IF(NSW!R16="","",NSW!R16)</f>
        <v>480</v>
      </c>
      <c r="R55" s="40">
        <f>IF(NSW!S16="","",NSW!S16)</f>
        <v>130</v>
      </c>
      <c r="S55" s="40" t="str">
        <f>IF(NSW!T16="","",NSW!T16)</f>
        <v>S</v>
      </c>
      <c r="T55" s="40" t="str">
        <f>IF(NSW!U16="","",NSW!U16)</f>
        <v/>
      </c>
      <c r="U55" s="40" t="str">
        <f>IF(NSW!V16="","",NSW!V16)</f>
        <v/>
      </c>
      <c r="V55" s="40" t="str">
        <f>IF(NSW!W16="","",NSW!W16)</f>
        <v/>
      </c>
      <c r="W55" s="40">
        <f>IF(NSW!X16="","",NSW!X16)</f>
        <v>32</v>
      </c>
      <c r="X55" s="40">
        <f>IF(NSW!Y16="","",NSW!Y16)</f>
        <v>124</v>
      </c>
      <c r="Y55" s="40" t="str">
        <f>IF(NSW!Z16="","",NSW!Z16)</f>
        <v>L</v>
      </c>
      <c r="Z55" s="40" t="str">
        <f>IF(NSW!AA16="","",NSW!AA16)</f>
        <v>Parkes Shire Council, NSW</v>
      </c>
      <c r="AA55" s="40" t="str">
        <f>IF(NSW!AB16="","",NSW!AB16)</f>
        <v>Department of Public Works NSW</v>
      </c>
      <c r="AB55" s="40" t="str">
        <f>IF(NSW!AC16="","",NSW!AC16)</f>
        <v>Department of Public Works NSW</v>
      </c>
      <c r="AC55" s="40" t="str">
        <f>IF(NSW!AD16="","",NSW!AD16)</f>
        <v>Raised 1.1m in 1924</v>
      </c>
      <c r="AD55" s="40" t="str">
        <f>IF(NSW!AE16="","",NSW!AE16)</f>
        <v/>
      </c>
      <c r="AE55" s="40" t="str">
        <f>IF(NSW!AF16="","",NSW!AF16)</f>
        <v/>
      </c>
      <c r="AF55" s="40" t="str">
        <f>IF(NSW!AG16="","",NSW!AG16)</f>
        <v/>
      </c>
      <c r="AG55" s="40" t="str">
        <f>IF(NSW!AH16="","",NSW!AH16)</f>
        <v/>
      </c>
      <c r="AH55" s="40" t="str">
        <f>IF(NSW!AI16="","",NSW!AI16)</f>
        <v/>
      </c>
      <c r="AI55" s="40" t="str">
        <f>IF(NSW!AJ16="","",NSW!AJ16)</f>
        <v/>
      </c>
      <c r="AJ55" s="40" t="str">
        <f>IF(NSW!AK16="","",NSW!AK16)</f>
        <v/>
      </c>
      <c r="AK55" s="40" t="str">
        <f>IF(NSW!AL16="","",NSW!AL16)</f>
        <v/>
      </c>
      <c r="AL55" s="40" t="str">
        <f>IF(NSW!AM42="","",NSW!AM42)</f>
        <v/>
      </c>
    </row>
    <row r="56" spans="1:38" x14ac:dyDescent="0.2">
      <c r="A56" s="7">
        <f t="shared" si="0"/>
        <v>53</v>
      </c>
      <c r="B56" s="40" t="str">
        <f>IF(SA!B12="","",SA!B12)</f>
        <v>YELDULKNIE</v>
      </c>
      <c r="C56" s="40" t="str">
        <f>IF(SA!C12="","",SA!C12)</f>
        <v/>
      </c>
      <c r="D56" s="40">
        <f>IF(SA!E12="","",SA!E12)</f>
        <v>1913</v>
      </c>
      <c r="E56" s="40" t="str">
        <f>IF(SA!F12="","",SA!F12)</f>
        <v/>
      </c>
      <c r="F56" s="40" t="str">
        <f>IF(SA!G12="","",SA!G12)</f>
        <v>Yeldulknie Ck</v>
      </c>
      <c r="G56" s="40" t="str">
        <f>IF(SA!H12="","",SA!H12)</f>
        <v/>
      </c>
      <c r="H56" s="40" t="str">
        <f>IF(SA!I12="","",SA!I12)</f>
        <v>WHYALLA</v>
      </c>
      <c r="I56" s="40" t="str">
        <f>IF(SA!J12="","",SA!J12)</f>
        <v>SA</v>
      </c>
      <c r="J56" s="40" t="str">
        <f>IF(SA!K12="","",SA!K12)</f>
        <v>PG</v>
      </c>
      <c r="K56" s="40" t="str">
        <f>IF(SA!L12="","",SA!L12)</f>
        <v/>
      </c>
      <c r="L56" s="40" t="str">
        <f>IF(SA!M12="","",SA!M12)</f>
        <v/>
      </c>
      <c r="M56" s="40" t="str">
        <f>IF(SA!N12="","",SA!N12)</f>
        <v/>
      </c>
      <c r="N56" s="40">
        <f>IF(SA!O12="","",SA!O12)</f>
        <v>17</v>
      </c>
      <c r="O56" s="40">
        <f>IF(SA!P12="","",SA!P12)</f>
        <v>108</v>
      </c>
      <c r="P56" s="40">
        <f>IF(SA!Q12="","",SA!Q12)</f>
        <v>5</v>
      </c>
      <c r="Q56" s="40">
        <f>IF(SA!R12="","",SA!R12)</f>
        <v>740</v>
      </c>
      <c r="R56" s="40">
        <f>IF(SA!S12="","",SA!S12)</f>
        <v>170</v>
      </c>
      <c r="S56" s="40" t="str">
        <f>IF(SA!T12="","",SA!T12)</f>
        <v>R</v>
      </c>
      <c r="T56" s="40" t="str">
        <f>IF(SA!U12="","",SA!U12)</f>
        <v/>
      </c>
      <c r="U56" s="40" t="str">
        <f>IF(SA!V12="","",SA!V12)</f>
        <v/>
      </c>
      <c r="V56" s="40" t="str">
        <f>IF(SA!W12="","",SA!W12)</f>
        <v/>
      </c>
      <c r="W56" s="40">
        <f>IF(SA!Y12="","",SA!Y12)</f>
        <v>36</v>
      </c>
      <c r="X56" s="40">
        <f>IF(SA!Z12="","",SA!Z12)</f>
        <v>135</v>
      </c>
      <c r="Y56" s="40" t="str">
        <f>IF(SA!AA12="","",SA!AA12)</f>
        <v>L</v>
      </c>
      <c r="Z56" s="40" t="str">
        <f>IF(SA!AB12="","",SA!AB12)</f>
        <v>District Council of Cleve</v>
      </c>
      <c r="AA56" s="40" t="str">
        <f>IF(SA!AC12="","",SA!AC12)</f>
        <v xml:space="preserve">Sth Aust Government Hydraulic Engineer's Department </v>
      </c>
      <c r="AB56" s="40" t="str">
        <f>IF(SA!AD12="","",SA!AD12)</f>
        <v>Lewis &amp; Reid</v>
      </c>
      <c r="AC56" s="40" t="str">
        <f>IF(SA!AE12="","",SA!AE12)</f>
        <v/>
      </c>
      <c r="AD56" s="40" t="str">
        <f>IF(SA!AF12="","",SA!AF12)</f>
        <v/>
      </c>
      <c r="AE56" s="40" t="str">
        <f>IF(SA!AG12="","",SA!AG12)</f>
        <v/>
      </c>
      <c r="AF56" s="40" t="str">
        <f>IF(SA!AH12="","",SA!AH12)</f>
        <v/>
      </c>
      <c r="AG56" s="40" t="str">
        <f>IF(SA!AI12="","",SA!AI12)</f>
        <v/>
      </c>
      <c r="AH56" s="40" t="str">
        <f>IF(SA!AJ12="","",SA!AJ12)</f>
        <v/>
      </c>
      <c r="AI56" s="40">
        <f>IF(SA!AK12="","",SA!AK12)</f>
        <v>0</v>
      </c>
      <c r="AJ56" s="40" t="str">
        <f>IF(SA!AL12="","",SA!AL12)</f>
        <v/>
      </c>
      <c r="AK56" s="40" t="str">
        <f>IF(SA!AM12="","",SA!AM12)</f>
        <v/>
      </c>
      <c r="AL56" s="40" t="str">
        <f>IF(NSW!AM43="","",NSW!AM43)</f>
        <v/>
      </c>
    </row>
    <row r="57" spans="1:38" x14ac:dyDescent="0.2">
      <c r="A57" s="7">
        <f t="shared" si="0"/>
        <v>54</v>
      </c>
      <c r="B57" s="40" t="str">
        <f>IF(SA!B13="","",SA!B13)</f>
        <v>ULLABIDINIE</v>
      </c>
      <c r="C57" s="40" t="str">
        <f>IF(SA!C13="","",SA!C13)</f>
        <v/>
      </c>
      <c r="D57" s="40">
        <f>IF(SA!E13="","",SA!E13)</f>
        <v>1914</v>
      </c>
      <c r="E57" s="40" t="str">
        <f>IF(SA!F13="","",SA!F13)</f>
        <v/>
      </c>
      <c r="F57" s="40" t="str">
        <f>IF(SA!G13="","",SA!G13)</f>
        <v>Ullabidinie Ck</v>
      </c>
      <c r="G57" s="40" t="str">
        <f>IF(SA!H13="","",SA!H13)</f>
        <v/>
      </c>
      <c r="H57" s="40" t="str">
        <f>IF(SA!I13="","",SA!I13)</f>
        <v>WHYALLA</v>
      </c>
      <c r="I57" s="40" t="str">
        <f>IF(SA!J13="","",SA!J13)</f>
        <v>SA</v>
      </c>
      <c r="J57" s="40" t="str">
        <f>IF(SA!K13="","",SA!K13)</f>
        <v>PG</v>
      </c>
      <c r="K57" s="40" t="str">
        <f>IF(SA!L13="","",SA!L13)</f>
        <v/>
      </c>
      <c r="L57" s="40" t="str">
        <f>IF(SA!M13="","",SA!M13)</f>
        <v/>
      </c>
      <c r="M57" s="40" t="str">
        <f>IF(SA!N13="","",SA!N13)</f>
        <v/>
      </c>
      <c r="N57" s="40">
        <f>IF(SA!O13="","",SA!O13)</f>
        <v>22</v>
      </c>
      <c r="O57" s="40">
        <f>IF(SA!P13="","",SA!P13)</f>
        <v>109</v>
      </c>
      <c r="P57" s="40">
        <f>IF(SA!Q13="","",SA!Q13)</f>
        <v>8</v>
      </c>
      <c r="Q57" s="40">
        <f>IF(SA!R13="","",SA!R13)</f>
        <v>520</v>
      </c>
      <c r="R57" s="40" t="str">
        <f>IF(SA!S13="","",SA!S13)</f>
        <v/>
      </c>
      <c r="S57" s="40" t="str">
        <f>IF(SA!T13="","",SA!T13)</f>
        <v>R</v>
      </c>
      <c r="T57" s="40" t="str">
        <f>IF(SA!U13="","",SA!U13)</f>
        <v/>
      </c>
      <c r="U57" s="40" t="str">
        <f>IF(SA!V13="","",SA!V13)</f>
        <v/>
      </c>
      <c r="V57" s="40" t="str">
        <f>IF(SA!W13="","",SA!W13)</f>
        <v/>
      </c>
      <c r="W57" s="40">
        <f>IF(SA!Y13="","",SA!Y13)</f>
        <v>25</v>
      </c>
      <c r="X57" s="40">
        <f>IF(SA!Z13="","",SA!Z13)</f>
        <v>127</v>
      </c>
      <c r="Y57" s="40" t="str">
        <f>IF(SA!AA13="","",SA!AA13)</f>
        <v>L</v>
      </c>
      <c r="Z57" s="40" t="str">
        <f>IF(SA!AB13="","",SA!AB13)</f>
        <v>District Council of Franklin Harbour</v>
      </c>
      <c r="AA57" s="40" t="str">
        <f>IF(SA!AC13="","",SA!AC13)</f>
        <v xml:space="preserve">Sth Aust Government Hydraulic Engineer's Department </v>
      </c>
      <c r="AB57" s="40" t="str">
        <f>IF(SA!AD13="","",SA!AD13)</f>
        <v>Atkins &amp; Finlayson</v>
      </c>
      <c r="AC57" s="40" t="str">
        <f>IF(SA!AE13="","",SA!AE13)</f>
        <v/>
      </c>
      <c r="AD57" s="40" t="str">
        <f>IF(SA!AF13="","",SA!AF13)</f>
        <v/>
      </c>
      <c r="AE57" s="40" t="str">
        <f>IF(SA!AG13="","",SA!AG13)</f>
        <v/>
      </c>
      <c r="AF57" s="40" t="str">
        <f>IF(SA!AH13="","",SA!AH13)</f>
        <v/>
      </c>
      <c r="AG57" s="40" t="str">
        <f>IF(SA!AI13="","",SA!AI13)</f>
        <v/>
      </c>
      <c r="AH57" s="40" t="str">
        <f>IF(SA!AJ13="","",SA!AJ13)</f>
        <v/>
      </c>
      <c r="AI57" s="40">
        <f>IF(SA!AK13="","",SA!AK13)</f>
        <v>0</v>
      </c>
      <c r="AJ57" s="40" t="str">
        <f>IF(SA!AL13="","",SA!AL13)</f>
        <v/>
      </c>
      <c r="AK57" s="40" t="str">
        <f>IF(SA!AM13="","",SA!AM13)</f>
        <v/>
      </c>
      <c r="AL57" s="40" t="str">
        <f>IF(NSW!AM44="","",NSW!AM44)</f>
        <v/>
      </c>
    </row>
    <row r="58" spans="1:38" x14ac:dyDescent="0.2">
      <c r="A58" s="7">
        <f t="shared" si="0"/>
        <v>55</v>
      </c>
      <c r="B58" s="40" t="str">
        <f>IF(NSW!B17="","",NSW!B17)</f>
        <v>UMBERUMBERKA</v>
      </c>
      <c r="C58" s="40" t="str">
        <f>IF(NSW!C17="","",NSW!C17)</f>
        <v/>
      </c>
      <c r="D58" s="40">
        <f>IF(NSW!E17="","",NSW!E17)</f>
        <v>1914</v>
      </c>
      <c r="E58" s="40" t="str">
        <f>IF(NSW!F17="","",NSW!F17)</f>
        <v/>
      </c>
      <c r="F58" s="40" t="str">
        <f>IF(NSW!G17="","",NSW!G17)</f>
        <v>Umberumberka Ck</v>
      </c>
      <c r="G58" s="40" t="str">
        <f>IF(NSW!H17="","",NSW!H17)</f>
        <v/>
      </c>
      <c r="H58" s="40" t="str">
        <f>IF(NSW!I17="","",NSW!I17)</f>
        <v>BROKEN HILL</v>
      </c>
      <c r="I58" s="40" t="str">
        <f>IF(NSW!J17="","",NSW!J17)</f>
        <v>NSW</v>
      </c>
      <c r="J58" s="40" t="str">
        <f>IF(NSW!K17="","",NSW!K17)</f>
        <v>PG</v>
      </c>
      <c r="K58" s="40" t="str">
        <f>IF(NSW!L17="","",NSW!L17)</f>
        <v>VA</v>
      </c>
      <c r="L58" s="40" t="str">
        <f>IF(NSW!M17="","",NSW!M17)</f>
        <v/>
      </c>
      <c r="M58" s="40" t="str">
        <f>IF(NSW!N17="","",NSW!N17)</f>
        <v/>
      </c>
      <c r="N58" s="40">
        <f>IF(NSW!O17="","",NSW!O17)</f>
        <v>26</v>
      </c>
      <c r="O58" s="40">
        <f>IF(NSW!P17="","",NSW!P17)</f>
        <v>212</v>
      </c>
      <c r="P58" s="40">
        <f>IF(NSW!Q17="","",NSW!Q17)</f>
        <v>43</v>
      </c>
      <c r="Q58" s="40">
        <f>IF(NSW!R17="","",NSW!R17)</f>
        <v>8180</v>
      </c>
      <c r="R58" s="40">
        <f>IF(NSW!S17="","",NSW!S17)</f>
        <v>1500</v>
      </c>
      <c r="S58" s="40" t="str">
        <f>IF(NSW!T17="","",NSW!T17)</f>
        <v>S</v>
      </c>
      <c r="T58" s="40" t="str">
        <f>IF(NSW!U17="","",NSW!U17)</f>
        <v/>
      </c>
      <c r="U58" s="40" t="str">
        <f>IF(NSW!V17="","",NSW!V17)</f>
        <v/>
      </c>
      <c r="V58" s="40" t="str">
        <f>IF(NSW!W17="","",NSW!W17)</f>
        <v/>
      </c>
      <c r="W58" s="40">
        <f>IF(NSW!X17="","",NSW!X17)</f>
        <v>390</v>
      </c>
      <c r="X58" s="40">
        <f>IF(NSW!Y17="","",NSW!Y17)</f>
        <v>300</v>
      </c>
      <c r="Y58" s="40" t="str">
        <f>IF(NSW!Z17="","",NSW!Z17)</f>
        <v>L</v>
      </c>
      <c r="Z58" s="40" t="str">
        <f>IF(NSW!AA17="","",NSW!AA17)</f>
        <v>Australian Inland Energy &amp; Water</v>
      </c>
      <c r="AA58" s="40" t="str">
        <f>IF(NSW!AB17="","",NSW!AB17)</f>
        <v>Department of Public Works NSW</v>
      </c>
      <c r="AB58" s="40" t="str">
        <f>IF(NSW!AC17="","",NSW!AC17)</f>
        <v>Department of Public Works NSW</v>
      </c>
      <c r="AC58" s="40" t="str">
        <f>IF(NSW!AD17="","",NSW!AD17)</f>
        <v>Due to siltation, 8162 in 1969</v>
      </c>
      <c r="AD58" s="40" t="str">
        <f>IF(NSW!AE17="","",NSW!AE17)</f>
        <v/>
      </c>
      <c r="AE58" s="40" t="str">
        <f>IF(NSW!AF17="","",NSW!AF17)</f>
        <v/>
      </c>
      <c r="AF58" s="40" t="str">
        <f>IF(NSW!AG17="","",NSW!AG17)</f>
        <v/>
      </c>
      <c r="AG58" s="40" t="str">
        <f>IF(NSW!AH17="","",NSW!AH17)</f>
        <v/>
      </c>
      <c r="AH58" s="40" t="str">
        <f>IF(NSW!AI17="","",NSW!AI17)</f>
        <v/>
      </c>
      <c r="AI58" s="40" t="str">
        <f>IF(NSW!AJ17="","",NSW!AJ17)</f>
        <v/>
      </c>
      <c r="AJ58" s="40" t="str">
        <f>IF(NSW!AK17="","",NSW!AK17)</f>
        <v/>
      </c>
      <c r="AK58" s="40" t="str">
        <f>IF(NSW!AL17="","",NSW!AL17)</f>
        <v/>
      </c>
      <c r="AL58" s="40" t="str">
        <f>IF(NSW!AM45="","",NSW!AM45)</f>
        <v/>
      </c>
    </row>
    <row r="59" spans="1:38" x14ac:dyDescent="0.2">
      <c r="A59" s="7">
        <f t="shared" si="0"/>
        <v>56</v>
      </c>
      <c r="B59" s="40" t="str">
        <f>IF(NSW!B18="","",NSW!B18)</f>
        <v>FOUNTAINDALE</v>
      </c>
      <c r="C59" s="40" t="str">
        <f>IF(NSW!C18="","",NSW!C18)</f>
        <v/>
      </c>
      <c r="D59" s="40">
        <f>IF(NSW!E18="","",NSW!E18)</f>
        <v>1915</v>
      </c>
      <c r="E59" s="40" t="str">
        <f>IF(NSW!F18="","",NSW!F18)</f>
        <v/>
      </c>
      <c r="F59" s="40" t="str">
        <f>IF(NSW!G18="","",NSW!G18)</f>
        <v>Fountaindale Ck</v>
      </c>
      <c r="G59" s="40" t="str">
        <f>IF(NSW!H18="","",NSW!H18)</f>
        <v/>
      </c>
      <c r="H59" s="40" t="str">
        <f>IF(NSW!I18="","",NSW!I18)</f>
        <v>KIAMA</v>
      </c>
      <c r="I59" s="40" t="str">
        <f>IF(NSW!J18="","",NSW!J18)</f>
        <v>NSW</v>
      </c>
      <c r="J59" s="40" t="str">
        <f>IF(NSW!K18="","",NSW!K18)</f>
        <v>VA</v>
      </c>
      <c r="K59" s="40" t="str">
        <f>IF(NSW!L18="","",NSW!L18)</f>
        <v/>
      </c>
      <c r="L59" s="40" t="str">
        <f>IF(NSW!M18="","",NSW!M18)</f>
        <v/>
      </c>
      <c r="M59" s="40" t="str">
        <f>IF(NSW!N18="","",NSW!N18)</f>
        <v/>
      </c>
      <c r="N59" s="40">
        <f>IF(NSW!O18="","",NSW!O18)</f>
        <v>15</v>
      </c>
      <c r="O59" s="40">
        <f>IF(NSW!P18="","",NSW!P18)</f>
        <v>102</v>
      </c>
      <c r="P59" s="40">
        <f>IF(NSW!Q18="","",NSW!Q18)</f>
        <v>2</v>
      </c>
      <c r="Q59" s="40">
        <f>IF(NSW!R18="","",NSW!R18)</f>
        <v>60</v>
      </c>
      <c r="R59" s="40">
        <f>IF(NSW!S18="","",NSW!S18)</f>
        <v>12</v>
      </c>
      <c r="S59" s="40" t="str">
        <f>IF(NSW!T18="","",NSW!T18)</f>
        <v>S</v>
      </c>
      <c r="T59" s="40" t="str">
        <f>IF(NSW!U18="","",NSW!U18)</f>
        <v/>
      </c>
      <c r="U59" s="40" t="str">
        <f>IF(NSW!V18="","",NSW!V18)</f>
        <v/>
      </c>
      <c r="V59" s="40" t="str">
        <f>IF(NSW!W18="","",NSW!W18)</f>
        <v/>
      </c>
      <c r="W59" s="40">
        <f>IF(NSW!X18="","",NSW!X18)</f>
        <v>2.65</v>
      </c>
      <c r="X59" s="40" t="str">
        <f>IF(NSW!Y18="","",NSW!Y18)</f>
        <v/>
      </c>
      <c r="Y59" s="40" t="str">
        <f>IF(NSW!Z18="","",NSW!Z18)</f>
        <v/>
      </c>
      <c r="Z59" s="40" t="str">
        <f>IF(NSW!AA18="","",NSW!AA18)</f>
        <v>Kiama Municipal Council</v>
      </c>
      <c r="AA59" s="40" t="str">
        <f>IF(NSW!AB18="","",NSW!AB18)</f>
        <v>Department of Public Works NSW</v>
      </c>
      <c r="AB59" s="40" t="str">
        <f>IF(NSW!AC18="","",NSW!AC18)</f>
        <v>Department of Public Works NSW</v>
      </c>
      <c r="AC59" s="40" t="str">
        <f>IF(NSW!AD18="","",NSW!AD18)</f>
        <v/>
      </c>
      <c r="AD59" s="40" t="str">
        <f>IF(NSW!AE18="","",NSW!AE18)</f>
        <v/>
      </c>
      <c r="AE59" s="40" t="str">
        <f>IF(NSW!AF18="","",NSW!AF18)</f>
        <v/>
      </c>
      <c r="AF59" s="40" t="str">
        <f>IF(NSW!AG18="","",NSW!AG18)</f>
        <v/>
      </c>
      <c r="AG59" s="40" t="str">
        <f>IF(NSW!AH18="","",NSW!AH18)</f>
        <v/>
      </c>
      <c r="AH59" s="40" t="str">
        <f>IF(NSW!AI18="","",NSW!AI18)</f>
        <v/>
      </c>
      <c r="AI59" s="40" t="str">
        <f>IF(NSW!AJ18="","",NSW!AJ18)</f>
        <v/>
      </c>
      <c r="AJ59" s="40" t="str">
        <f>IF(NSW!AK18="","",NSW!AK18)</f>
        <v/>
      </c>
      <c r="AK59" s="40" t="str">
        <f>IF(NSW!AL18="","",NSW!AL18)</f>
        <v/>
      </c>
      <c r="AL59" s="40" t="str">
        <f>IF(NSW!AM46="","",NSW!AM46)</f>
        <v/>
      </c>
    </row>
    <row r="60" spans="1:38" x14ac:dyDescent="0.2">
      <c r="A60" s="7">
        <f t="shared" si="0"/>
        <v>57</v>
      </c>
      <c r="B60" s="40" t="str">
        <f>IF(Vic!B26="","",Vic!B26)</f>
        <v>MOORABOOL</v>
      </c>
      <c r="C60" s="40" t="str">
        <f>IF(Vic!C26="","",Vic!C26)</f>
        <v/>
      </c>
      <c r="D60" s="40">
        <f>IF(Vic!E26="","",Vic!E26)</f>
        <v>1915</v>
      </c>
      <c r="E60" s="40" t="str">
        <f>IF(Vic!F26="","",Vic!F26)</f>
        <v/>
      </c>
      <c r="F60" s="40" t="str">
        <f>IF(Vic!G26="","",Vic!G26)</f>
        <v>Wst Morabool</v>
      </c>
      <c r="G60" s="40" t="str">
        <f>IF(Vic!H26="","",Vic!H26)</f>
        <v/>
      </c>
      <c r="H60" s="40" t="str">
        <f>IF(Vic!I26="","",Vic!I26)</f>
        <v>BALLARAT</v>
      </c>
      <c r="I60" s="40" t="str">
        <f>IF(Vic!J26="","",Vic!J26)</f>
        <v>VIC</v>
      </c>
      <c r="J60" s="40" t="str">
        <f>IF(Vic!K26="","",Vic!K26)</f>
        <v>TE</v>
      </c>
      <c r="K60" s="40" t="str">
        <f>IF(Vic!L26="","",Vic!L26)</f>
        <v/>
      </c>
      <c r="L60" s="40" t="str">
        <f>IF(Vic!M26="","",Vic!M26)</f>
        <v>i e/c</v>
      </c>
      <c r="M60" s="40" t="str">
        <f>IF(Vic!N26="","",Vic!N26)</f>
        <v>R</v>
      </c>
      <c r="N60" s="40">
        <f>IF(Vic!O26="","",Vic!O26)</f>
        <v>13</v>
      </c>
      <c r="O60" s="40">
        <f>IF(Vic!P26="","",Vic!P26)</f>
        <v>658</v>
      </c>
      <c r="P60" s="40">
        <f>IF(Vic!Q26="","",Vic!Q26)</f>
        <v>115</v>
      </c>
      <c r="Q60" s="40">
        <f>IF(Vic!R26="","",Vic!R26)</f>
        <v>6740</v>
      </c>
      <c r="R60" s="40">
        <f>IF(Vic!S26="","",Vic!S26)</f>
        <v>1586</v>
      </c>
      <c r="S60" s="40" t="str">
        <f>IF(Vic!T26="","",Vic!T26)</f>
        <v>S</v>
      </c>
      <c r="T60" s="40" t="str">
        <f>IF(Vic!U26="","",Vic!U26)</f>
        <v/>
      </c>
      <c r="U60" s="40" t="str">
        <f>IF(Vic!V26="","",Vic!V26)</f>
        <v/>
      </c>
      <c r="V60" s="40" t="str">
        <f>IF(Vic!W26="","",Vic!W26)</f>
        <v/>
      </c>
      <c r="W60" s="40" t="str">
        <f>IF(Vic!Y26="","",Vic!Y26)</f>
        <v/>
      </c>
      <c r="X60" s="40">
        <f>IF(Vic!Z26="","",Vic!Z26)</f>
        <v>60</v>
      </c>
      <c r="Y60" s="40" t="str">
        <f>IF(Vic!AA26="","",Vic!AA26)</f>
        <v>L</v>
      </c>
      <c r="Z60" s="40" t="str">
        <f>IF(Vic!AB26="","",Vic!AB26)</f>
        <v>Central Highlands Water</v>
      </c>
      <c r="AA60" s="40" t="str">
        <f>IF(Vic!AC26="","",Vic!AC26)</f>
        <v>JS Sherland</v>
      </c>
      <c r="AB60" s="40" t="str">
        <f>IF(Vic!AD26="","",Vic!AD26)</f>
        <v>Starr &amp; McLelland</v>
      </c>
      <c r="AC60" s="40" t="str">
        <f>IF(Vic!AE26="","",Vic!AE26)</f>
        <v>Raised 1940, embankment length 658 includes spillway 51m.</v>
      </c>
      <c r="AD60" s="40" t="str">
        <f>IF(Vic!AF26="","",Vic!AF26)</f>
        <v/>
      </c>
      <c r="AE60" s="40" t="str">
        <f>IF(Vic!AG26="","",Vic!AG26)</f>
        <v/>
      </c>
      <c r="AF60" s="40" t="str">
        <f>IF(Vic!AH26="","",Vic!AH26)</f>
        <v/>
      </c>
      <c r="AG60" s="40" t="str">
        <f>IF(Vic!AI26="","",Vic!AI26)</f>
        <v/>
      </c>
      <c r="AH60" s="40" t="str">
        <f>IF(Vic!AJ26="","",Vic!AJ26)</f>
        <v/>
      </c>
      <c r="AI60" s="40" t="str">
        <f>IF(Vic!AK26="","",Vic!AK26)</f>
        <v/>
      </c>
      <c r="AK60" s="40" t="str">
        <f>IF(Vic!AL26="","",Vic!AL26)</f>
        <v/>
      </c>
      <c r="AL60" s="40" t="str">
        <f>IF(NSW!AM47="","",NSW!AM47)</f>
        <v/>
      </c>
    </row>
    <row r="61" spans="1:38" x14ac:dyDescent="0.2">
      <c r="A61" s="7">
        <f t="shared" si="0"/>
        <v>58</v>
      </c>
      <c r="B61" s="40" t="str">
        <f>IF(ACT!B4="","",ACT!B4)</f>
        <v>OLD COTTER</v>
      </c>
      <c r="C61" s="40" t="str">
        <f>IF(ACT!C4="","",ACT!C4)</f>
        <v>Cotter</v>
      </c>
      <c r="D61" s="40">
        <f>IF(ACT!E4="","",ACT!E4)</f>
        <v>1915</v>
      </c>
      <c r="E61" s="40" t="str">
        <f>IF(ACT!F4="","",ACT!F4)</f>
        <v/>
      </c>
      <c r="F61" s="40" t="str">
        <f>IF(ACT!G4="","",ACT!G4)</f>
        <v>Cotter</v>
      </c>
      <c r="G61" s="40" t="str">
        <f>IF(ACT!H4="","",ACT!H4)</f>
        <v/>
      </c>
      <c r="H61" s="40" t="str">
        <f>IF(ACT!I4="","",ACT!I4)</f>
        <v>CANBERRA</v>
      </c>
      <c r="I61" s="40" t="str">
        <f>IF(ACT!J4="","",ACT!J4)</f>
        <v>ACT</v>
      </c>
      <c r="J61" s="40" t="str">
        <f>IF(ACT!K4="","",ACT!K4)</f>
        <v>PG</v>
      </c>
      <c r="K61" s="40" t="str">
        <f>IF(ACT!L4="","",ACT!L4)</f>
        <v/>
      </c>
      <c r="L61" s="40" t="str">
        <f>IF(ACT!M4="","",ACT!M4)</f>
        <v/>
      </c>
      <c r="M61" s="40" t="str">
        <f>IF(ACT!N4="","",ACT!N4)</f>
        <v>R</v>
      </c>
      <c r="N61" s="40">
        <f>IF(ACT!O4="","",ACT!O4)</f>
        <v>31</v>
      </c>
      <c r="O61" s="40">
        <f>IF(ACT!P4="","",ACT!P4)</f>
        <v>118</v>
      </c>
      <c r="P61" s="40">
        <f>IF(ACT!Q4="","",ACT!Q4)</f>
        <v>26</v>
      </c>
      <c r="Q61" s="40">
        <f>IF(ACT!R4="","",ACT!R4)</f>
        <v>4650</v>
      </c>
      <c r="R61" s="40">
        <f>IF(ACT!S4="","",ACT!S4)</f>
        <v>500</v>
      </c>
      <c r="S61" s="40" t="str">
        <f>IF(ACT!T4="","",ACT!T4)</f>
        <v>S</v>
      </c>
      <c r="T61" s="40" t="str">
        <f>IF(ACT!U4="","",ACT!U4)</f>
        <v/>
      </c>
      <c r="U61" s="40" t="str">
        <f>IF(ACT!V4="","",ACT!V4)</f>
        <v/>
      </c>
      <c r="V61" s="40" t="str">
        <f>IF(ACT!W4="","",ACT!W4)</f>
        <v/>
      </c>
      <c r="W61" s="40">
        <f>IF(ACT!Y4="","",ACT!Y4)</f>
        <v>482</v>
      </c>
      <c r="X61" s="40">
        <f>IF(ACT!Z4="","",ACT!Z4)</f>
        <v>850</v>
      </c>
      <c r="Y61" s="40" t="str">
        <f>IF(ACT!AA4="","",ACT!AA4)</f>
        <v>L</v>
      </c>
      <c r="Z61" s="40" t="str">
        <f>IF(ACT!AB4="","",ACT!AB4)</f>
        <v>ACTEW Corporation</v>
      </c>
      <c r="AA61" s="40" t="str">
        <f>IF(ACT!AC4="","",ACT!AC4)</f>
        <v>C'wealth Dept of Works</v>
      </c>
      <c r="AB61" s="40" t="str">
        <f>IF(ACT!AD4="","",ACT!AD4)</f>
        <v>C'wealth Dept of Works</v>
      </c>
      <c r="AC61" s="40" t="str">
        <f>IF(ACT!AE4="","",ACT!AE4)</f>
        <v>Raised 1951, gallery and drains constructed 1984/86, backup storage, will be drowned out by the construction of the New Cotter Dam</v>
      </c>
      <c r="AD61" s="40" t="str">
        <f>IF(ACT!AF4="","",ACT!AF4)</f>
        <v/>
      </c>
      <c r="AE61" s="40" t="str">
        <f>IF(ACT!AG4="","",ACT!AG4)</f>
        <v/>
      </c>
      <c r="AF61" s="40" t="str">
        <f>IF(ACT!AH4="","",ACT!AH4)</f>
        <v/>
      </c>
      <c r="AG61" s="40" t="str">
        <f>IF(ACT!AI4="","",ACT!AI4)</f>
        <v/>
      </c>
      <c r="AH61" s="40" t="str">
        <f>IF(ACT!AJ4="","",ACT!AJ4)</f>
        <v/>
      </c>
      <c r="AI61" s="40" t="str">
        <f>IF(ACT!AK4="","",ACT!AK4)</f>
        <v/>
      </c>
      <c r="AJ61" s="40" t="str">
        <f>IF(ACT!AL4="","",ACT!AL4)</f>
        <v/>
      </c>
      <c r="AK61" s="9"/>
      <c r="AL61" s="40" t="str">
        <f>IF(NSW!AM48="","",NSW!AM48)</f>
        <v/>
      </c>
    </row>
    <row r="62" spans="1:38" x14ac:dyDescent="0.2">
      <c r="A62" s="7">
        <f t="shared" si="0"/>
        <v>59</v>
      </c>
      <c r="B62" s="40" t="str">
        <f>IF(NSW!B19="","",NSW!B19)</f>
        <v>UPPER CORDEAUX No 2</v>
      </c>
      <c r="C62" s="40" t="str">
        <f>IF(NSW!C19="","",NSW!C19)</f>
        <v/>
      </c>
      <c r="D62" s="40">
        <f>IF(NSW!E19="","",NSW!E19)</f>
        <v>1915</v>
      </c>
      <c r="E62" s="40" t="str">
        <f>IF(NSW!F19="","",NSW!F19)</f>
        <v/>
      </c>
      <c r="F62" s="40" t="str">
        <f>IF(NSW!G19="","",NSW!G19)</f>
        <v>Cordeaux</v>
      </c>
      <c r="G62" s="40" t="str">
        <f>IF(NSW!H19="","",NSW!H19)</f>
        <v/>
      </c>
      <c r="H62" s="40" t="str">
        <f>IF(NSW!I19="","",NSW!I19)</f>
        <v>WOLLONGONG</v>
      </c>
      <c r="I62" s="40" t="str">
        <f>IF(NSW!J19="","",NSW!J19)</f>
        <v>NSW</v>
      </c>
      <c r="J62" s="40" t="str">
        <f>IF(NSW!K19="","",NSW!K19)</f>
        <v>PG</v>
      </c>
      <c r="K62" s="40" t="str">
        <f>IF(NSW!L19="","",NSW!L19)</f>
        <v>VA</v>
      </c>
      <c r="L62" s="40" t="str">
        <f>IF(NSW!M19="","",NSW!M19)</f>
        <v/>
      </c>
      <c r="M62" s="40" t="str">
        <f>IF(NSW!N19="","",NSW!N19)</f>
        <v/>
      </c>
      <c r="N62" s="40">
        <f>IF(NSW!O19="","",NSW!O19)</f>
        <v>21</v>
      </c>
      <c r="O62" s="40">
        <f>IF(NSW!P19="","",NSW!P19)</f>
        <v>248</v>
      </c>
      <c r="P62" s="40">
        <f>IF(NSW!Q19="","",NSW!Q19)</f>
        <v>11</v>
      </c>
      <c r="Q62" s="40">
        <f>IF(NSW!R19="","",NSW!R19)</f>
        <v>1181</v>
      </c>
      <c r="R62" s="40">
        <f>IF(NSW!S19="","",NSW!S19)</f>
        <v>230</v>
      </c>
      <c r="S62" s="40" t="str">
        <f>IF(NSW!T19="","",NSW!T19)</f>
        <v>S</v>
      </c>
      <c r="T62" s="40" t="str">
        <f>IF(NSW!U19="","",NSW!U19)</f>
        <v/>
      </c>
      <c r="U62" s="40" t="str">
        <f>IF(NSW!V19="","",NSW!V19)</f>
        <v/>
      </c>
      <c r="V62" s="40" t="str">
        <f>IF(NSW!W19="","",NSW!W19)</f>
        <v/>
      </c>
      <c r="W62" s="40">
        <f>IF(NSW!X19="","",NSW!X19)</f>
        <v>18.5</v>
      </c>
      <c r="X62" s="40">
        <f>IF(NSW!Y19="","",NSW!Y19)</f>
        <v>275</v>
      </c>
      <c r="Y62" s="40" t="str">
        <f>IF(NSW!Z19="","",NSW!Z19)</f>
        <v>L</v>
      </c>
      <c r="Z62" s="40" t="str">
        <f>IF(NSW!AA19="","",NSW!AA19)</f>
        <v>Sydney Catchment Authority</v>
      </c>
      <c r="AA62" s="40" t="str">
        <f>IF(NSW!AB19="","",NSW!AB19)</f>
        <v>Department of Public Works NSW</v>
      </c>
      <c r="AB62" s="40" t="str">
        <f>IF(NSW!AC19="","",NSW!AC19)</f>
        <v>Department of Public Works NSW</v>
      </c>
      <c r="AC62" s="40" t="str">
        <f>IF(NSW!AD19="","",NSW!AD19)</f>
        <v/>
      </c>
      <c r="AD62" s="40" t="str">
        <f>IF(NSW!AE19="","",NSW!AE19)</f>
        <v/>
      </c>
      <c r="AE62" s="40" t="str">
        <f>IF(NSW!AF19="","",NSW!AF19)</f>
        <v/>
      </c>
      <c r="AF62" s="40" t="str">
        <f>IF(NSW!AG19="","",NSW!AG19)</f>
        <v/>
      </c>
      <c r="AG62" s="40" t="str">
        <f>IF(NSW!AH19="","",NSW!AH19)</f>
        <v/>
      </c>
      <c r="AH62" s="40" t="str">
        <f>IF(NSW!AI19="","",NSW!AI19)</f>
        <v/>
      </c>
      <c r="AI62" s="40" t="str">
        <f>IF(NSW!AJ19="","",NSW!AJ19)</f>
        <v/>
      </c>
      <c r="AJ62" s="40" t="str">
        <f>IF(NSW!AK19="","",NSW!AK19)</f>
        <v/>
      </c>
      <c r="AK62" s="40" t="str">
        <f>IF(NSW!AL19="","",NSW!AL19)</f>
        <v/>
      </c>
      <c r="AL62" s="40" t="str">
        <f>IF(NSW!AM49="","",NSW!AM49)</f>
        <v/>
      </c>
    </row>
    <row r="63" spans="1:38" x14ac:dyDescent="0.2">
      <c r="A63" s="7">
        <f t="shared" si="0"/>
        <v>60</v>
      </c>
      <c r="B63" s="40" t="str">
        <f>IF(WA!B6="","",WA!B6)</f>
        <v>HARVEY WEIR</v>
      </c>
      <c r="C63" s="40" t="str">
        <f>IF(WA!C6="","",WA!C6)</f>
        <v/>
      </c>
      <c r="D63" s="40">
        <f>IF(WA!E6="","",WA!E6)</f>
        <v>1916</v>
      </c>
      <c r="E63" s="40" t="str">
        <f>IF(WA!F6="","",WA!F6)</f>
        <v>D</v>
      </c>
      <c r="F63" s="40" t="str">
        <f>IF(WA!G6="","",WA!G6)</f>
        <v>Harvey</v>
      </c>
      <c r="G63" s="40" t="str">
        <f>IF(WA!H6="","",WA!H6)</f>
        <v/>
      </c>
      <c r="H63" s="40" t="str">
        <f>IF(WA!I6="","",WA!I6)</f>
        <v>HARVEY</v>
      </c>
      <c r="I63" s="40" t="str">
        <f>IF(WA!J6="","",WA!J6)</f>
        <v>WA</v>
      </c>
      <c r="J63" s="40" t="str">
        <f>IF(WA!K6="","",WA!K6)</f>
        <v>PG</v>
      </c>
      <c r="K63" s="40" t="str">
        <f>IF(WA!L6="","",WA!L6)</f>
        <v>TE</v>
      </c>
      <c r="L63" s="40" t="str">
        <f>IF(WA!M6="","",WA!M6)</f>
        <v>ic</v>
      </c>
      <c r="M63" s="40" t="str">
        <f>IF(WA!N6="","",WA!N6)</f>
        <v>R/S</v>
      </c>
      <c r="N63" s="40">
        <f>IF(WA!O6="","",WA!O6)</f>
        <v>24</v>
      </c>
      <c r="O63" s="40">
        <f>IF(WA!P6="","",WA!P6)</f>
        <v>334</v>
      </c>
      <c r="P63" s="40">
        <f>IF(WA!Q6="","",WA!Q6)</f>
        <v>95</v>
      </c>
      <c r="Q63" s="40">
        <f>IF(WA!R6="","",WA!R6)</f>
        <v>9130</v>
      </c>
      <c r="R63" s="40">
        <f>IF(WA!S6="","",WA!S6)</f>
        <v>1500</v>
      </c>
      <c r="S63" s="40" t="str">
        <f>IF(WA!T6="","",WA!T6)</f>
        <v>I</v>
      </c>
      <c r="T63" s="40" t="str">
        <f>IF(WA!U6="","",WA!U6)</f>
        <v/>
      </c>
      <c r="U63" s="40" t="str">
        <f>IF(WA!V6="","",WA!V6)</f>
        <v>S</v>
      </c>
      <c r="V63" s="40" t="str">
        <f>IF(WA!W6="","",WA!W6)</f>
        <v/>
      </c>
      <c r="W63" s="40">
        <f>IF(WA!Y6="","",WA!Y6)</f>
        <v>373</v>
      </c>
      <c r="X63" s="40">
        <f>IF(WA!Z6="","",WA!Z6)</f>
        <v>133</v>
      </c>
      <c r="Y63" s="40" t="str">
        <f>IF(WA!AA6="","",WA!AA6)</f>
        <v>V</v>
      </c>
      <c r="Z63" s="40" t="str">
        <f>IF(WA!AB6="","",WA!AB6)</f>
        <v>WA Water Corporation</v>
      </c>
      <c r="AA63" s="40" t="str">
        <f>IF(WA!AC6="","",WA!AC6)</f>
        <v>Public Works Dept, WA</v>
      </c>
      <c r="AB63" s="40" t="str">
        <f>IF(WA!AD6="","",WA!AD6)</f>
        <v>Public Works Dept, WA</v>
      </c>
      <c r="AC63" s="40" t="str">
        <f>IF(WA!AE6="","",WA!AE6)</f>
        <v>Raised 1931 + stop board control, spillway prestressed 1971 and full supply level lowered 0.75 m, decommissioned 2002</v>
      </c>
      <c r="AD63" s="40" t="str">
        <f>IF(WA!AF6="","",WA!AF6)</f>
        <v/>
      </c>
      <c r="AE63" s="40" t="str">
        <f>IF(WA!AG6="","",WA!AG6)</f>
        <v/>
      </c>
      <c r="AF63" s="40" t="str">
        <f>IF(WA!AH6="","",WA!AH6)</f>
        <v/>
      </c>
      <c r="AG63" s="40" t="str">
        <f>IF(WA!AI6="","",WA!AI6)</f>
        <v/>
      </c>
      <c r="AH63" s="40" t="str">
        <f>IF(WA!AJ6="","",WA!AJ6)</f>
        <v/>
      </c>
      <c r="AI63" s="40" t="str">
        <f>IF(WA!AK6="","",WA!AK6)</f>
        <v/>
      </c>
      <c r="AK63" s="40" t="str">
        <f>IF(WA!AL6="","",WA!AL6)</f>
        <v/>
      </c>
      <c r="AL63" s="40" t="str">
        <f>IF(NSW!AM50="","",NSW!AM50)</f>
        <v/>
      </c>
    </row>
    <row r="64" spans="1:38" x14ac:dyDescent="0.2">
      <c r="A64" s="7">
        <f t="shared" si="0"/>
        <v>61</v>
      </c>
      <c r="B64" s="40" t="str">
        <f>IF(QLD!C7="","",QLD!C7)</f>
        <v>LAKE MANCHESTER</v>
      </c>
      <c r="C64" s="40" t="str">
        <f>IF(QLD!D7="","",QLD!D7)</f>
        <v/>
      </c>
      <c r="D64" s="40">
        <f>IF(QLD!F7="","",QLD!F7)</f>
        <v>1916</v>
      </c>
      <c r="E64" s="40" t="str">
        <f>IF(QLD!G7="","",QLD!G7)</f>
        <v/>
      </c>
      <c r="F64" s="40" t="str">
        <f>IF(QLD!H7="","",QLD!H7)</f>
        <v>Cabbage Tree Ck</v>
      </c>
      <c r="G64" s="40" t="str">
        <f>IF(QLD!I7="","",QLD!I7)</f>
        <v/>
      </c>
      <c r="H64" s="40" t="str">
        <f>IF(QLD!J7="","",QLD!J7)</f>
        <v>IPSWICH</v>
      </c>
      <c r="I64" s="40" t="str">
        <f>IF(QLD!K7="","",QLD!K7)</f>
        <v>QLD</v>
      </c>
      <c r="J64" s="40" t="str">
        <f>IF(QLD!L7="","",QLD!L7)</f>
        <v>PG</v>
      </c>
      <c r="K64" s="40" t="str">
        <f>IF(QLD!M7="","",QLD!M7)</f>
        <v/>
      </c>
      <c r="L64" s="40" t="str">
        <f>IF(QLD!N7="","",QLD!N7)</f>
        <v/>
      </c>
      <c r="M64" s="40" t="str">
        <f>IF(QLD!O7="","",QLD!O7)</f>
        <v/>
      </c>
      <c r="N64" s="40">
        <f>IF(QLD!P7="","",QLD!P7)</f>
        <v>38</v>
      </c>
      <c r="O64" s="40">
        <f>IF(QLD!Q7="","",QLD!Q7)</f>
        <v>227</v>
      </c>
      <c r="P64" s="40">
        <f>IF(QLD!R7="","",QLD!R7)</f>
        <v>45</v>
      </c>
      <c r="Q64" s="40">
        <f>IF(QLD!S7="","",QLD!S7)</f>
        <v>25690</v>
      </c>
      <c r="R64" s="40">
        <f>IF(QLD!T7="","",QLD!T7)</f>
        <v>2814</v>
      </c>
      <c r="S64" s="40" t="str">
        <f>IF(QLD!U7="","",QLD!U7)</f>
        <v>S</v>
      </c>
      <c r="T64" s="40" t="str">
        <f>IF(QLD!V7="","",QLD!V7)</f>
        <v/>
      </c>
      <c r="U64" s="40" t="str">
        <f>IF(QLD!W7="","",QLD!W7)</f>
        <v/>
      </c>
      <c r="V64" s="40" t="str">
        <f>IF(QLD!X7="","",QLD!X7)</f>
        <v/>
      </c>
      <c r="W64" s="40">
        <f>IF(QLD!Z7="","",QLD!Z7)</f>
        <v>74</v>
      </c>
      <c r="X64" s="40">
        <f>IF(QLD!AA7="","",QLD!AA7)</f>
        <v>450</v>
      </c>
      <c r="Y64" s="40" t="str">
        <f>IF(QLD!AB7="","",QLD!AB7)</f>
        <v>L</v>
      </c>
      <c r="Z64" s="40" t="str">
        <f>IF(QLD!AC7="","",QLD!AC7)</f>
        <v>Brisbane City Council (To be transferred to SEQWater by 1 July 2008)</v>
      </c>
      <c r="AA64" s="40" t="str">
        <f>IF(QLD!AD7="","",QLD!AD7)</f>
        <v>Metropolitan Water Supply &amp; Sewerage Board</v>
      </c>
      <c r="AB64" s="40" t="str">
        <f>IF(QLD!AE7="","",QLD!AE7)</f>
        <v>Arthur Midson</v>
      </c>
      <c r="AC64" s="40" t="str">
        <f>IF(QLD!AF7="","",QLD!AF7)</f>
        <v/>
      </c>
      <c r="AD64" s="40" t="str">
        <f>IF(QLD!AG7="","",QLD!AG7)</f>
        <v/>
      </c>
      <c r="AE64" s="40" t="str">
        <f>IF(QLD!AH7="","",QLD!AH7)</f>
        <v/>
      </c>
      <c r="AF64" s="40" t="str">
        <f>IF(QLD!AI7="","",QLD!AI7)</f>
        <v/>
      </c>
      <c r="AG64" s="40" t="str">
        <f>IF(QLD!AJ7="","",QLD!AJ7)</f>
        <v/>
      </c>
      <c r="AH64" s="40" t="str">
        <f>IF(QLD!AK7="","",QLD!AK7)</f>
        <v/>
      </c>
      <c r="AI64" s="40" t="str">
        <f>IF(QLD!AL7="","",QLD!AL7)</f>
        <v/>
      </c>
      <c r="AJ64" s="40" t="str">
        <f>IF(QLD!AM7="","",QLD!AM7)</f>
        <v/>
      </c>
      <c r="AK64" s="40" t="str">
        <f>IF(QLD!AN7="","",QLD!AN7)</f>
        <v/>
      </c>
      <c r="AL64" s="40" t="str">
        <f>IF(NSW!AM51="","",NSW!AM51)</f>
        <v/>
      </c>
    </row>
    <row r="65" spans="1:38" x14ac:dyDescent="0.2">
      <c r="A65" s="7">
        <f t="shared" si="0"/>
        <v>62</v>
      </c>
      <c r="B65" s="40" t="str">
        <f>IF(Vic!B27="","",Vic!B27)</f>
        <v>MELTON</v>
      </c>
      <c r="C65" s="40" t="str">
        <f>IF(Vic!C27="","",Vic!C27)</f>
        <v/>
      </c>
      <c r="D65" s="40">
        <f>IF(Vic!E27="","",Vic!E27)</f>
        <v>1916</v>
      </c>
      <c r="E65" s="40" t="str">
        <f>IF(Vic!F27="","",Vic!F27)</f>
        <v/>
      </c>
      <c r="F65" s="40" t="str">
        <f>IF(Vic!G27="","",Vic!G27)</f>
        <v>Werribee</v>
      </c>
      <c r="G65" s="40" t="str">
        <f>IF(Vic!H27="","",Vic!H27)</f>
        <v/>
      </c>
      <c r="H65" s="40" t="str">
        <f>IF(Vic!I27="","",Vic!I27)</f>
        <v>MELTON</v>
      </c>
      <c r="I65" s="40" t="str">
        <f>IF(Vic!J27="","",Vic!J27)</f>
        <v>VIC</v>
      </c>
      <c r="J65" s="40" t="str">
        <f>IF(Vic!K27="","",Vic!K27)</f>
        <v>ER</v>
      </c>
      <c r="K65" s="40" t="str">
        <f>IF(Vic!L27="","",Vic!L27)</f>
        <v/>
      </c>
      <c r="L65" s="40" t="str">
        <f>IF(Vic!M27="","",Vic!M27)</f>
        <v>ic</v>
      </c>
      <c r="M65" s="40" t="str">
        <f>IF(Vic!N27="","",Vic!N27)</f>
        <v>R</v>
      </c>
      <c r="N65" s="40">
        <f>IF(Vic!O27="","",Vic!O27)</f>
        <v>35</v>
      </c>
      <c r="O65" s="40">
        <f>IF(Vic!P27="","",Vic!P27)</f>
        <v>181</v>
      </c>
      <c r="P65" s="40" t="str">
        <f>IF(Vic!Q27="","",Vic!Q27)</f>
        <v/>
      </c>
      <c r="Q65" s="40">
        <f>IF(Vic!R27="","",Vic!R27)</f>
        <v>17000</v>
      </c>
      <c r="R65" s="40">
        <f>IF(Vic!S27="","",Vic!S27)</f>
        <v>2450</v>
      </c>
      <c r="S65" s="40" t="str">
        <f>IF(Vic!T27="","",Vic!T27)</f>
        <v>I</v>
      </c>
      <c r="T65" s="40" t="str">
        <f>IF(Vic!U27="","",Vic!U27)</f>
        <v/>
      </c>
      <c r="U65" s="40" t="str">
        <f>IF(Vic!V27="","",Vic!V27)</f>
        <v/>
      </c>
      <c r="V65" s="40" t="str">
        <f>IF(Vic!W27="","",Vic!W27)</f>
        <v/>
      </c>
      <c r="W65" s="40" t="str">
        <f>IF(Vic!Y27="","",Vic!Y27)</f>
        <v/>
      </c>
      <c r="X65" s="40">
        <f>IF(Vic!Z27="","",Vic!Z27)</f>
        <v>10000</v>
      </c>
      <c r="Y65" s="40" t="str">
        <f>IF(Vic!AA27="","",Vic!AA27)</f>
        <v>L</v>
      </c>
      <c r="Z65" s="40" t="str">
        <f>IF(Vic!AB27="","",Vic!AB27)</f>
        <v>Southern Rural Water</v>
      </c>
      <c r="AA65" s="40" t="str">
        <f>IF(Vic!AC27="","",Vic!AC27)</f>
        <v xml:space="preserve">State Rivers &amp; Water Supply Commission, Victoria </v>
      </c>
      <c r="AB65" s="40" t="str">
        <f>IF(Vic!AD27="","",Vic!AD27)</f>
        <v xml:space="preserve">State Rivers &amp; Water Supply Commission, Victoria </v>
      </c>
      <c r="AC65" s="40" t="str">
        <f>IF(Vic!AE27="","",Vic!AE27)</f>
        <v>Raised 1937, 1967. Gates removed and spillway modified 1990</v>
      </c>
      <c r="AD65" s="40" t="str">
        <f>IF(Vic!AF27="","",Vic!AF27)</f>
        <v/>
      </c>
      <c r="AE65" s="40" t="str">
        <f>IF(Vic!AG27="","",Vic!AG27)</f>
        <v/>
      </c>
      <c r="AF65" s="40" t="str">
        <f>IF(Vic!AH27="","",Vic!AH27)</f>
        <v/>
      </c>
      <c r="AG65" s="40">
        <f>IF(Vic!AI27="","",Vic!AI27)</f>
        <v>18</v>
      </c>
      <c r="AH65" s="40" t="str">
        <f>IF(Vic!AJ27="","",Vic!AJ27)</f>
        <v/>
      </c>
      <c r="AI65" s="40">
        <f>IF(Vic!AK27="","",Vic!AK27)</f>
        <v>0</v>
      </c>
      <c r="AK65" s="40" t="str">
        <f>IF(Vic!AL27="","",Vic!AL27)</f>
        <v/>
      </c>
      <c r="AL65" s="40" t="str">
        <f>IF(NSW!AM52="","",NSW!AM52)</f>
        <v/>
      </c>
    </row>
    <row r="66" spans="1:38" x14ac:dyDescent="0.2">
      <c r="A66" s="7">
        <f t="shared" si="0"/>
        <v>63</v>
      </c>
      <c r="B66" s="40" t="str">
        <f>IF(SA!B14="","",SA!B14)</f>
        <v>WARREN</v>
      </c>
      <c r="C66" s="40" t="str">
        <f>IF(SA!C14="","",SA!C14)</f>
        <v/>
      </c>
      <c r="D66" s="40">
        <f>IF(SA!E14="","",SA!E14)</f>
        <v>1916</v>
      </c>
      <c r="E66" s="40" t="str">
        <f>IF(SA!F14="","",SA!F14)</f>
        <v/>
      </c>
      <c r="F66" s="40" t="str">
        <f>IF(SA!G14="","",SA!G14)</f>
        <v>South Para</v>
      </c>
      <c r="G66" s="40" t="str">
        <f>IF(SA!H14="","",SA!H14)</f>
        <v/>
      </c>
      <c r="H66" s="40" t="str">
        <f>IF(SA!I14="","",SA!I14)</f>
        <v>ADELAIDE</v>
      </c>
      <c r="I66" s="40" t="str">
        <f>IF(SA!J14="","",SA!J14)</f>
        <v>SA</v>
      </c>
      <c r="J66" s="40" t="str">
        <f>IF(SA!K14="","",SA!K14)</f>
        <v>PG</v>
      </c>
      <c r="K66" s="40" t="str">
        <f>IF(SA!L14="","",SA!L14)</f>
        <v/>
      </c>
      <c r="L66" s="40" t="str">
        <f>IF(SA!M14="","",SA!M14)</f>
        <v/>
      </c>
      <c r="M66" s="40" t="str">
        <f>IF(SA!N14="","",SA!N14)</f>
        <v>R</v>
      </c>
      <c r="N66" s="40">
        <f>IF(SA!O14="","",SA!O14)</f>
        <v>24</v>
      </c>
      <c r="O66" s="40">
        <f>IF(SA!P14="","",SA!P14)</f>
        <v>150</v>
      </c>
      <c r="P66" s="40">
        <f>IF(SA!Q14="","",SA!Q14)</f>
        <v>10</v>
      </c>
      <c r="Q66" s="40">
        <f>IF(SA!R14="","",SA!R14)</f>
        <v>4790</v>
      </c>
      <c r="R66" s="40">
        <f>IF(SA!S14="","",SA!S14)</f>
        <v>1000</v>
      </c>
      <c r="S66" s="40" t="str">
        <f>IF(SA!T14="","",SA!T14)</f>
        <v>S</v>
      </c>
      <c r="T66" s="40" t="str">
        <f>IF(SA!U14="","",SA!U14)</f>
        <v>I</v>
      </c>
      <c r="U66" s="40" t="str">
        <f>IF(SA!V14="","",SA!V14)</f>
        <v/>
      </c>
      <c r="V66" s="40" t="str">
        <f>IF(SA!W14="","",SA!W14)</f>
        <v/>
      </c>
      <c r="W66" s="40">
        <f>IF(SA!Y14="","",SA!Y14)</f>
        <v>119</v>
      </c>
      <c r="X66" s="40">
        <f>IF(SA!Z14="","",SA!Z14)</f>
        <v>119</v>
      </c>
      <c r="Y66" s="40" t="str">
        <f>IF(SA!AA14="","",SA!AA14)</f>
        <v>L</v>
      </c>
      <c r="Z66" s="40" t="str">
        <f>IF(SA!AB14="","",SA!AB14)</f>
        <v>South Australian Water Corporation</v>
      </c>
      <c r="AA66" s="40" t="str">
        <f>IF(SA!AC14="","",SA!AC14)</f>
        <v xml:space="preserve">Sth Aust Government Hydraulic Engineer's Department </v>
      </c>
      <c r="AB66" s="40" t="str">
        <f>IF(SA!AD14="","",SA!AD14)</f>
        <v>Atkins &amp; Finlayson</v>
      </c>
      <c r="AC66" s="40" t="str">
        <f>IF(SA!AE14="","",SA!AE14)</f>
        <v>Raised by 1.07m in 1926</v>
      </c>
      <c r="AD66" s="40" t="str">
        <f>IF(SA!AF14="","",SA!AF14)</f>
        <v/>
      </c>
      <c r="AE66" s="40" t="str">
        <f>IF(SA!AG14="","",SA!AG14)</f>
        <v/>
      </c>
      <c r="AF66" s="40" t="str">
        <f>IF(SA!AH14="","",SA!AH14)</f>
        <v/>
      </c>
      <c r="AG66" s="40" t="str">
        <f>IF(SA!AI14="","",SA!AI14)</f>
        <v/>
      </c>
      <c r="AH66" s="40" t="str">
        <f>IF(SA!AJ14="","",SA!AJ14)</f>
        <v/>
      </c>
      <c r="AI66" s="40">
        <f>IF(SA!AK14="","",SA!AK14)</f>
        <v>0</v>
      </c>
      <c r="AJ66" s="40" t="str">
        <f>IF(SA!AL14="","",SA!AL14)</f>
        <v/>
      </c>
      <c r="AK66" s="40" t="str">
        <f>IF(SA!AM14="","",SA!AM14)</f>
        <v/>
      </c>
      <c r="AL66" s="40" t="str">
        <f>IF(NSW!AM53="","",NSW!AM53)</f>
        <v/>
      </c>
    </row>
    <row r="67" spans="1:38" x14ac:dyDescent="0.2">
      <c r="A67" s="7">
        <f t="shared" si="0"/>
        <v>64</v>
      </c>
      <c r="B67" s="40" t="str">
        <f>IF(SA!B15="","",SA!B15)</f>
        <v>HINDMARSH VALLEY</v>
      </c>
      <c r="C67" s="40" t="str">
        <f>IF(SA!C15="","",SA!C15)</f>
        <v/>
      </c>
      <c r="D67" s="40">
        <f>IF(SA!E15="","",SA!E15)</f>
        <v>1917</v>
      </c>
      <c r="E67" s="40" t="str">
        <f>IF(SA!F15="","",SA!F15)</f>
        <v/>
      </c>
      <c r="F67" s="40" t="str">
        <f>IF(SA!G15="","",SA!G15)</f>
        <v>Offstream</v>
      </c>
      <c r="G67" s="40" t="str">
        <f>IF(SA!H15="","",SA!H15)</f>
        <v/>
      </c>
      <c r="H67" s="40" t="str">
        <f>IF(SA!I15="","",SA!I15)</f>
        <v>VICTOR HARBOR</v>
      </c>
      <c r="I67" s="40" t="str">
        <f>IF(SA!J15="","",SA!J15)</f>
        <v>SA</v>
      </c>
      <c r="J67" s="40" t="str">
        <f>IF(SA!K15="","",SA!K15)</f>
        <v>TE</v>
      </c>
      <c r="K67" s="40" t="str">
        <f>IF(SA!L15="","",SA!L15)</f>
        <v/>
      </c>
      <c r="L67" s="40" t="str">
        <f>IF(SA!M15="","",SA!M15)</f>
        <v>ie</v>
      </c>
      <c r="M67" s="40" t="str">
        <f>IF(SA!N15="","",SA!N15)</f>
        <v>R/S</v>
      </c>
      <c r="N67" s="40">
        <f>IF(SA!O15="","",SA!O15)</f>
        <v>15</v>
      </c>
      <c r="O67" s="40">
        <f>IF(SA!P15="","",SA!P15)</f>
        <v>232</v>
      </c>
      <c r="P67" s="40">
        <f>IF(SA!Q15="","",SA!Q15)</f>
        <v>65</v>
      </c>
      <c r="Q67" s="40">
        <f>IF(SA!R15="","",SA!R15)</f>
        <v>475</v>
      </c>
      <c r="R67" s="40">
        <f>IF(SA!S15="","",SA!S15)</f>
        <v>109</v>
      </c>
      <c r="S67" s="40" t="str">
        <f>IF(SA!T15="","",SA!T15)</f>
        <v/>
      </c>
      <c r="T67" s="40" t="str">
        <f>IF(SA!U15="","",SA!U15)</f>
        <v/>
      </c>
      <c r="U67" s="40" t="str">
        <f>IF(SA!V15="","",SA!V15)</f>
        <v/>
      </c>
      <c r="V67" s="40" t="str">
        <f>IF(SA!W15="","",SA!W15)</f>
        <v/>
      </c>
      <c r="W67" s="40">
        <f>IF(SA!Y15="","",SA!Y15)</f>
        <v>9</v>
      </c>
      <c r="X67" s="40">
        <f>IF(SA!Z15="","",SA!Z15)</f>
        <v>56</v>
      </c>
      <c r="Y67" s="40" t="str">
        <f>IF(SA!AA15="","",SA!AA15)</f>
        <v>L</v>
      </c>
      <c r="Z67" s="40" t="str">
        <f>IF(SA!AB15="","",SA!AB15)</f>
        <v>South Australian Water Corporation</v>
      </c>
      <c r="AA67" s="40" t="str">
        <f>IF(SA!AC15="","",SA!AC15)</f>
        <v xml:space="preserve">Sth Aust Government Hydraulic Engineer's Department </v>
      </c>
      <c r="AB67" s="40" t="str">
        <f>IF(SA!AD15="","",SA!AD15)</f>
        <v>Sth Aust Government Hydraulic Engineer's Department</v>
      </c>
      <c r="AC67" s="40" t="str">
        <f>IF(SA!AE15="","",SA!AE15)</f>
        <v>Raised by 0.83m in 1978. Effluent storage.</v>
      </c>
      <c r="AD67" s="40" t="str">
        <f>IF(SA!AF15="","",SA!AF15)</f>
        <v/>
      </c>
      <c r="AE67" s="40" t="str">
        <f>IF(SA!AG15="","",SA!AG15)</f>
        <v/>
      </c>
      <c r="AF67" s="40" t="str">
        <f>IF(SA!AH15="","",SA!AH15)</f>
        <v/>
      </c>
      <c r="AG67" s="40" t="str">
        <f>IF(SA!AI15="","",SA!AI15)</f>
        <v/>
      </c>
      <c r="AH67" s="40" t="str">
        <f>IF(SA!AJ15="","",SA!AJ15)</f>
        <v/>
      </c>
      <c r="AI67" s="40">
        <f>IF(SA!AK15="","",SA!AK15)</f>
        <v>0</v>
      </c>
      <c r="AJ67" s="40" t="str">
        <f>IF(SA!AL15="","",SA!AL15)</f>
        <v/>
      </c>
      <c r="AK67" s="40" t="str">
        <f>IF(SA!AM15="","",SA!AM15)</f>
        <v/>
      </c>
      <c r="AL67" s="40" t="str">
        <f>IF(NSW!AM54="","",NSW!AM54)</f>
        <v/>
      </c>
    </row>
    <row r="68" spans="1:38" x14ac:dyDescent="0.2">
      <c r="A68" s="7">
        <f t="shared" si="0"/>
        <v>65</v>
      </c>
      <c r="B68" s="40" t="str">
        <f>IF(Vic!B28="","",Vic!B28)</f>
        <v>BEACONSFIELD</v>
      </c>
      <c r="C68" s="40" t="str">
        <f>IF(Vic!C28="","",Vic!C28)</f>
        <v>Beaconsfield Reservoir</v>
      </c>
      <c r="D68" s="40">
        <f>IF(Vic!E28="","",Vic!E28)</f>
        <v>1918</v>
      </c>
      <c r="E68" s="40" t="str">
        <f>IF(Vic!F28="","",Vic!F28)</f>
        <v/>
      </c>
      <c r="F68" s="40" t="str">
        <f>IF(Vic!G28="","",Vic!G28)</f>
        <v>Haunted Gully Creek</v>
      </c>
      <c r="G68" s="40" t="str">
        <f>IF(Vic!H28="","",Vic!H28)</f>
        <v/>
      </c>
      <c r="H68" s="40" t="str">
        <f>IF(Vic!I28="","",Vic!I28)</f>
        <v>PAKENHAM</v>
      </c>
      <c r="I68" s="40" t="str">
        <f>IF(Vic!J28="","",Vic!J28)</f>
        <v>VIC</v>
      </c>
      <c r="J68" s="40" t="str">
        <f>IF(Vic!K28="","",Vic!K28)</f>
        <v>TE</v>
      </c>
      <c r="K68" s="40" t="str">
        <f>IF(Vic!L28="","",Vic!L28)</f>
        <v/>
      </c>
      <c r="L68" s="40" t="str">
        <f>IF(Vic!M28="","",Vic!M28)</f>
        <v>ie</v>
      </c>
      <c r="M68" s="40" t="str">
        <f>IF(Vic!N28="","",Vic!N28)</f>
        <v>R</v>
      </c>
      <c r="N68" s="40">
        <f>IF(Vic!O28="","",Vic!O28)</f>
        <v>24</v>
      </c>
      <c r="O68" s="40">
        <f>IF(Vic!P28="","",Vic!P28)</f>
        <v>174</v>
      </c>
      <c r="P68" s="40" t="str">
        <f>IF(Vic!Q28="","",Vic!Q28)</f>
        <v/>
      </c>
      <c r="Q68" s="40">
        <f>IF(Vic!R28="","",Vic!R28)</f>
        <v>912</v>
      </c>
      <c r="R68" s="40">
        <f>IF(Vic!S28="","",Vic!S28)</f>
        <v>146</v>
      </c>
      <c r="S68" s="40" t="str">
        <f>IF(Vic!T28="","",Vic!T28)</f>
        <v>S</v>
      </c>
      <c r="T68" s="40" t="str">
        <f>IF(Vic!U28="","",Vic!U28)</f>
        <v/>
      </c>
      <c r="U68" s="40" t="str">
        <f>IF(Vic!V28="","",Vic!V28)</f>
        <v/>
      </c>
      <c r="V68" s="40" t="str">
        <f>IF(Vic!W28="","",Vic!W28)</f>
        <v/>
      </c>
      <c r="W68" s="40">
        <f>IF(Vic!Y28="","",Vic!Y28)</f>
        <v>33</v>
      </c>
      <c r="X68" s="40">
        <f>IF(Vic!Z28="","",Vic!Z28)</f>
        <v>28</v>
      </c>
      <c r="Y68" s="40" t="str">
        <f>IF(Vic!AA28="","",Vic!AA28)</f>
        <v>L</v>
      </c>
      <c r="Z68" s="40" t="str">
        <f>IF(Vic!AB28="","",Vic!AB28)</f>
        <v>Melbourne Water Corporation</v>
      </c>
      <c r="AA68" s="40" t="str">
        <f>IF(Vic!AC28="","",Vic!AC28)</f>
        <v xml:space="preserve">State Rivers &amp; Water Supply Commission, Victoria </v>
      </c>
      <c r="AB68" s="40" t="str">
        <f>IF(Vic!AD28="","",Vic!AD28)</f>
        <v xml:space="preserve">State Rivers &amp; Water Supply, Commission, Victoria </v>
      </c>
      <c r="AC68" s="40" t="str">
        <f>IF(Vic!AE28="","",Vic!AE28)</f>
        <v>Concrete core wall with puddle clay each side. No longer used for water supply</v>
      </c>
      <c r="AD68" s="40" t="str">
        <f>IF(Vic!AF28="","",Vic!AF28)</f>
        <v/>
      </c>
      <c r="AE68" s="40" t="str">
        <f>IF(Vic!AG28="","",Vic!AG28)</f>
        <v/>
      </c>
      <c r="AF68" s="40" t="str">
        <f>IF(Vic!AH28="","",Vic!AH28)</f>
        <v/>
      </c>
      <c r="AG68" s="40">
        <f>IF(Vic!AI28="","",Vic!AI28)</f>
        <v>0</v>
      </c>
      <c r="AH68" s="40">
        <f>IF(Vic!AJ28="","",Vic!AJ28)</f>
        <v>0</v>
      </c>
      <c r="AI68" s="40">
        <f>IF(Vic!AK28="","",Vic!AK28)</f>
        <v>0</v>
      </c>
      <c r="AK68" s="40" t="str">
        <f>IF(Vic!AL28="","",Vic!AL28)</f>
        <v/>
      </c>
      <c r="AL68" s="40" t="str">
        <f>IF(NSW!AM55="","",NSW!AM55)</f>
        <v/>
      </c>
    </row>
    <row r="69" spans="1:38" x14ac:dyDescent="0.2">
      <c r="A69" s="7">
        <f t="shared" si="0"/>
        <v>66</v>
      </c>
      <c r="B69" s="40" t="str">
        <f>IF(NSW!B20="","",NSW!B20)</f>
        <v>LAKE CANOBOLAS</v>
      </c>
      <c r="C69" s="40" t="str">
        <f>IF(NSW!C20="","",NSW!C20)</f>
        <v/>
      </c>
      <c r="D69" s="40">
        <f>IF(NSW!E20="","",NSW!E20)</f>
        <v>1918</v>
      </c>
      <c r="E69" s="40" t="str">
        <f>IF(NSW!F20="","",NSW!F20)</f>
        <v/>
      </c>
      <c r="F69" s="40" t="str">
        <f>IF(NSW!G20="","",NSW!G20)</f>
        <v>Molong Creek</v>
      </c>
      <c r="G69" s="40" t="str">
        <f>IF(NSW!H20="","",NSW!H20)</f>
        <v/>
      </c>
      <c r="H69" s="40" t="str">
        <f>IF(NSW!I20="","",NSW!I20)</f>
        <v>ORANGE</v>
      </c>
      <c r="I69" s="40" t="str">
        <f>IF(NSW!J20="","",NSW!J20)</f>
        <v>NSW</v>
      </c>
      <c r="J69" s="40" t="str">
        <f>IF(NSW!K20="","",NSW!K20)</f>
        <v>VA</v>
      </c>
      <c r="K69" s="40" t="str">
        <f>IF(NSW!L20="","",NSW!L20)</f>
        <v>PG</v>
      </c>
      <c r="L69" s="40" t="str">
        <f>IF(NSW!M20="","",NSW!M20)</f>
        <v/>
      </c>
      <c r="M69" s="40" t="str">
        <f>IF(NSW!N20="","",NSW!N20)</f>
        <v/>
      </c>
      <c r="N69" s="40">
        <f>IF(NSW!O20="","",NSW!O20)</f>
        <v>13</v>
      </c>
      <c r="O69" s="40">
        <f>IF(NSW!P20="","",NSW!P20)</f>
        <v>285</v>
      </c>
      <c r="P69" s="40" t="str">
        <f>IF(NSW!Q20="","",NSW!Q20)</f>
        <v/>
      </c>
      <c r="Q69" s="40">
        <f>IF(NSW!R20="","",NSW!R20)</f>
        <v>680</v>
      </c>
      <c r="R69" s="40">
        <f>IF(NSW!S20="","",NSW!S20)</f>
        <v>170</v>
      </c>
      <c r="S69" s="40" t="str">
        <f>IF(NSW!T20="","",NSW!T20)</f>
        <v>R</v>
      </c>
      <c r="T69" s="40" t="str">
        <f>IF(NSW!U20="","",NSW!U20)</f>
        <v/>
      </c>
      <c r="U69" s="40" t="str">
        <f>IF(NSW!V20="","",NSW!V20)</f>
        <v/>
      </c>
      <c r="V69" s="40" t="str">
        <f>IF(NSW!W20="","",NSW!W20)</f>
        <v/>
      </c>
      <c r="W69" s="40" t="str">
        <f>IF(NSW!X20="","",NSW!X20)</f>
        <v/>
      </c>
      <c r="X69" s="40">
        <f>IF(NSW!Y20="","",NSW!Y20)</f>
        <v>300</v>
      </c>
      <c r="Y69" s="40" t="str">
        <f>IF(NSW!Z20="","",NSW!Z20)</f>
        <v>L</v>
      </c>
      <c r="Z69" s="40" t="str">
        <f>IF(NSW!AA20="","",NSW!AA20)</f>
        <v>Orange City Council</v>
      </c>
      <c r="AA69" s="40" t="str">
        <f>IF(NSW!AB20="","",NSW!AB20)</f>
        <v>Department of Public Works NSW</v>
      </c>
      <c r="AB69" s="40" t="str">
        <f>IF(NSW!AC20="","",NSW!AC20)</f>
        <v>Department of Public Works NSW</v>
      </c>
      <c r="AC69" s="40" t="str">
        <f>IF(NSW!AD20="","",NSW!AD20)</f>
        <v/>
      </c>
      <c r="AD69" s="40" t="str">
        <f>IF(NSW!AE20="","",NSW!AE20)</f>
        <v/>
      </c>
      <c r="AE69" s="40" t="str">
        <f>IF(NSW!AF20="","",NSW!AF20)</f>
        <v/>
      </c>
      <c r="AF69" s="40" t="str">
        <f>IF(NSW!AG20="","",NSW!AG20)</f>
        <v/>
      </c>
      <c r="AG69" s="40" t="str">
        <f>IF(NSW!AH20="","",NSW!AH20)</f>
        <v/>
      </c>
      <c r="AH69" s="40" t="str">
        <f>IF(NSW!AI20="","",NSW!AI20)</f>
        <v/>
      </c>
      <c r="AI69" s="40" t="str">
        <f>IF(NSW!AJ20="","",NSW!AJ20)</f>
        <v/>
      </c>
      <c r="AJ69" s="40" t="str">
        <f>IF(NSW!AK20="","",NSW!AK20)</f>
        <v/>
      </c>
      <c r="AK69" s="40" t="str">
        <f>IF(NSW!AL20="","",NSW!AL20)</f>
        <v/>
      </c>
      <c r="AL69" s="40" t="str">
        <f>IF(NSW!AM56="","",NSW!AM56)</f>
        <v/>
      </c>
    </row>
    <row r="70" spans="1:38" x14ac:dyDescent="0.2">
      <c r="A70" s="7">
        <f t="shared" si="0"/>
        <v>67</v>
      </c>
      <c r="B70" s="40" t="str">
        <f>IF(TAS!B8="","",TAS!B8)</f>
        <v>LAKE MARGARET</v>
      </c>
      <c r="C70" s="40" t="str">
        <f>IF(TAS!C8="","",TAS!C8)</f>
        <v/>
      </c>
      <c r="D70" s="40">
        <f>IF(TAS!E8="","",TAS!E8)</f>
        <v>1918</v>
      </c>
      <c r="E70" s="40" t="str">
        <f>IF(TAS!F8="","",TAS!F8)</f>
        <v/>
      </c>
      <c r="F70" s="40" t="str">
        <f>IF(TAS!G8="","",TAS!G8)</f>
        <v>Yolande</v>
      </c>
      <c r="G70" s="40" t="str">
        <f>IF(TAS!H8="","",TAS!H8)</f>
        <v/>
      </c>
      <c r="H70" s="40" t="str">
        <f>IF(TAS!I8="","",TAS!I8)</f>
        <v>QUEENSTOWN</v>
      </c>
      <c r="I70" s="40" t="str">
        <f>IF(TAS!J8="","",TAS!J8)</f>
        <v>TAS</v>
      </c>
      <c r="J70" s="40" t="str">
        <f>IF(TAS!K8="","",TAS!K8)</f>
        <v>PG</v>
      </c>
      <c r="K70" s="40" t="str">
        <f>IF(TAS!L8="","",TAS!L8)</f>
        <v/>
      </c>
      <c r="L70" s="40" t="str">
        <f>IF(TAS!M8="","",TAS!M8)</f>
        <v>c</v>
      </c>
      <c r="M70" s="40" t="str">
        <f>IF(TAS!N8="","",TAS!N8)</f>
        <v>R</v>
      </c>
      <c r="N70" s="40">
        <f>IF(TAS!O8="","",TAS!O8)</f>
        <v>17</v>
      </c>
      <c r="O70" s="40">
        <f>IF(TAS!P8="","",TAS!P8)</f>
        <v>243</v>
      </c>
      <c r="P70" s="40">
        <f>IF(TAS!Q8="","",TAS!Q8)</f>
        <v>6</v>
      </c>
      <c r="Q70" s="40">
        <f>IF(TAS!R8="","",TAS!R8)</f>
        <v>15374</v>
      </c>
      <c r="R70" s="40">
        <f>IF(TAS!S8="","",TAS!S8)</f>
        <v>1583</v>
      </c>
      <c r="S70" s="40" t="str">
        <f>IF(TAS!T8="","",TAS!T8)</f>
        <v>H</v>
      </c>
      <c r="T70" s="40" t="str">
        <f>IF(TAS!U8="","",TAS!U8)</f>
        <v/>
      </c>
      <c r="U70" s="40" t="str">
        <f>IF(TAS!V8="","",TAS!V8)</f>
        <v/>
      </c>
      <c r="V70" s="40" t="str">
        <f>IF(TAS!W8="","",TAS!W8)</f>
        <v/>
      </c>
      <c r="W70" s="40">
        <f>IF(TAS!Y8="","",TAS!Y8)</f>
        <v>21</v>
      </c>
      <c r="X70" s="40">
        <f>IF(TAS!Z8="","",TAS!Z8)</f>
        <v>29</v>
      </c>
      <c r="Y70" s="40" t="str">
        <f>IF(TAS!AB8="","",TAS!AB8)</f>
        <v>L</v>
      </c>
      <c r="Z70" s="40" t="str">
        <f>IF(TAS!AC8="","",TAS!AC8)</f>
        <v>Hydro Electric Corporation TAS</v>
      </c>
      <c r="AA70" s="40" t="str">
        <f>IF(TAS!AD8="","",TAS!AD8)</f>
        <v>Huntley Clark</v>
      </c>
      <c r="AB70" s="40" t="str">
        <f>IF(TAS!AE8="","",TAS!AE8)</f>
        <v>Mt Lyell Mining &amp; Railway Co</v>
      </c>
      <c r="AC70" s="40" t="str">
        <f>IF(TAS!AF8="","",TAS!AF8)</f>
        <v>Post tensioned in 1974 to improve stability.  Upgrade design and construction by Hydro-Electric Comm.</v>
      </c>
      <c r="AD70" s="40" t="str">
        <f>IF(TAS!AG8="","",TAS!AG8)</f>
        <v>Lake Margaret</v>
      </c>
      <c r="AE70" s="40">
        <f>IF(TAS!AH8="","",TAS!AH8)</f>
        <v>8</v>
      </c>
      <c r="AF70" s="40">
        <f>IF(TAS!AI8="","",TAS!AI8)</f>
        <v>48</v>
      </c>
      <c r="AG70" s="40" t="str">
        <f>IF(TAS!AJ8="","",TAS!AJ8)</f>
        <v/>
      </c>
      <c r="AH70" s="40" t="str">
        <f>IF(TAS!AK8="","",TAS!AK8)</f>
        <v/>
      </c>
      <c r="AI70" s="40" t="str">
        <f>IF(TAS!AL8="","",TAS!AL8)</f>
        <v/>
      </c>
      <c r="AJ70" s="40" t="str">
        <f>IF(TAS!AM8="","",TAS!AM8)</f>
        <v/>
      </c>
      <c r="AK70" s="40" t="str">
        <f>IF(TAS!AN8="","",TAS!AN8)</f>
        <v>The power station was closed in 2007 pending refurbishment.</v>
      </c>
      <c r="AL70" s="40" t="str">
        <f>IF(NSW!AM57="","",NSW!AM57)</f>
        <v/>
      </c>
    </row>
    <row r="71" spans="1:38" x14ac:dyDescent="0.2">
      <c r="A71" s="7">
        <f t="shared" si="0"/>
        <v>68</v>
      </c>
      <c r="B71" s="40" t="str">
        <f>IF(SA!B16="","",SA!B16)</f>
        <v>MILLBROOK</v>
      </c>
      <c r="C71" s="40" t="str">
        <f>IF(SA!C16="","",SA!C16)</f>
        <v/>
      </c>
      <c r="D71" s="40">
        <f>IF(SA!E16="","",SA!E16)</f>
        <v>1918</v>
      </c>
      <c r="E71" s="40" t="str">
        <f>IF(SA!F16="","",SA!F16)</f>
        <v/>
      </c>
      <c r="F71" s="40" t="str">
        <f>IF(SA!G16="","",SA!G16)</f>
        <v>Offstream</v>
      </c>
      <c r="G71" s="40" t="str">
        <f>IF(SA!H16="","",SA!H16)</f>
        <v/>
      </c>
      <c r="H71" s="40" t="str">
        <f>IF(SA!I16="","",SA!I16)</f>
        <v>ADELAIDE</v>
      </c>
      <c r="I71" s="40" t="str">
        <f>IF(SA!J16="","",SA!J16)</f>
        <v>SA</v>
      </c>
      <c r="J71" s="40" t="str">
        <f>IF(SA!K16="","",SA!K16)</f>
        <v>TE</v>
      </c>
      <c r="K71" s="40" t="str">
        <f>IF(SA!L16="","",SA!L16)</f>
        <v/>
      </c>
      <c r="L71" s="40" t="str">
        <f>IF(SA!M16="","",SA!M16)</f>
        <v>ie</v>
      </c>
      <c r="M71" s="40" t="str">
        <f>IF(SA!N16="","",SA!N16)</f>
        <v>R/S</v>
      </c>
      <c r="N71" s="40">
        <f>IF(SA!O16="","",SA!O16)</f>
        <v>32</v>
      </c>
      <c r="O71" s="40">
        <f>IF(SA!P16="","",SA!P16)</f>
        <v>288</v>
      </c>
      <c r="P71" s="40">
        <f>IF(SA!Q16="","",SA!Q16)</f>
        <v>282</v>
      </c>
      <c r="Q71" s="40">
        <f>IF(SA!R16="","",SA!R16)</f>
        <v>16500</v>
      </c>
      <c r="R71" s="40">
        <f>IF(SA!S16="","",SA!S16)</f>
        <v>1780</v>
      </c>
      <c r="S71" s="40" t="str">
        <f>IF(SA!T16="","",SA!T16)</f>
        <v>S</v>
      </c>
      <c r="T71" s="40" t="str">
        <f>IF(SA!U16="","",SA!U16)</f>
        <v/>
      </c>
      <c r="U71" s="40" t="str">
        <f>IF(SA!V16="","",SA!V16)</f>
        <v/>
      </c>
      <c r="V71" s="40" t="str">
        <f>IF(SA!W16="","",SA!W16)</f>
        <v/>
      </c>
      <c r="W71" s="40">
        <f>IF(SA!Y16="","",SA!Y16)</f>
        <v>38</v>
      </c>
      <c r="X71" s="40">
        <f>IF(SA!Z16="","",SA!Z16)</f>
        <v>340</v>
      </c>
      <c r="Y71" s="40" t="str">
        <f>IF(SA!AA16="","",SA!AA16)</f>
        <v>L</v>
      </c>
      <c r="Z71" s="40" t="str">
        <f>IF(SA!AB16="","",SA!AB16)</f>
        <v>South Australian Water Corporation</v>
      </c>
      <c r="AA71" s="40" t="str">
        <f>IF(SA!AC16="","",SA!AC16)</f>
        <v xml:space="preserve">Sth Aust Government Hydraulic Engineer's Department </v>
      </c>
      <c r="AB71" s="40" t="str">
        <f>IF(SA!AD16="","",SA!AD16)</f>
        <v>Sth Aust Government Hydraulic Engineer's Department</v>
      </c>
      <c r="AC71" s="40" t="str">
        <f>IF(SA!AE16="","",SA!AE16)</f>
        <v>Raised by 0.5m in 2006</v>
      </c>
      <c r="AD71" s="40" t="str">
        <f>IF(SA!AF16="","",SA!AF16)</f>
        <v/>
      </c>
      <c r="AE71" s="40" t="str">
        <f>IF(SA!AG16="","",SA!AG16)</f>
        <v/>
      </c>
      <c r="AF71" s="40" t="str">
        <f>IF(SA!AH16="","",SA!AH16)</f>
        <v/>
      </c>
      <c r="AG71" s="40" t="str">
        <f>IF(SA!AI16="","",SA!AI16)</f>
        <v/>
      </c>
      <c r="AH71" s="40" t="str">
        <f>IF(SA!AJ16="","",SA!AJ16)</f>
        <v/>
      </c>
      <c r="AI71" s="40">
        <f>IF(SA!AK16="","",SA!AK16)</f>
        <v>50</v>
      </c>
      <c r="AJ71" s="40" t="str">
        <f>IF(SA!AL16="","",SA!AL16)</f>
        <v/>
      </c>
      <c r="AK71" s="40" t="str">
        <f>IF(SA!AM16="","",SA!AM16)</f>
        <v/>
      </c>
      <c r="AL71" s="40" t="str">
        <f>IF(NSW!AM58="","",NSW!AM58)</f>
        <v/>
      </c>
    </row>
    <row r="72" spans="1:38" x14ac:dyDescent="0.2">
      <c r="A72" s="7">
        <f t="shared" si="0"/>
        <v>69</v>
      </c>
      <c r="B72" s="40" t="str">
        <f>IF(TAS!B9="","",TAS!B9)</f>
        <v>RIDGEWAY</v>
      </c>
      <c r="C72" s="40" t="str">
        <f>IF(TAS!C9="","",TAS!C9)</f>
        <v/>
      </c>
      <c r="D72" s="40">
        <f>IF(TAS!E9="","",TAS!E9)</f>
        <v>1918</v>
      </c>
      <c r="E72" s="40" t="str">
        <f>IF(TAS!F9="","",TAS!F9)</f>
        <v/>
      </c>
      <c r="F72" s="40" t="str">
        <f>IF(TAS!G9="","",TAS!G9)</f>
        <v>Vincents Creek</v>
      </c>
      <c r="G72" s="40" t="str">
        <f>IF(TAS!H9="","",TAS!H9)</f>
        <v/>
      </c>
      <c r="H72" s="40" t="str">
        <f>IF(TAS!I9="","",TAS!I9)</f>
        <v>HOBART</v>
      </c>
      <c r="I72" s="40" t="str">
        <f>IF(TAS!J9="","",TAS!J9)</f>
        <v>TAS</v>
      </c>
      <c r="J72" s="40" t="str">
        <f>IF(TAS!K9="","",TAS!K9)</f>
        <v>VA</v>
      </c>
      <c r="K72" s="40" t="str">
        <f>IF(TAS!L9="","",TAS!L9)</f>
        <v/>
      </c>
      <c r="L72" s="40" t="str">
        <f>IF(TAS!M9="","",TAS!M9)</f>
        <v>c</v>
      </c>
      <c r="M72" s="40" t="str">
        <f>IF(TAS!N9="","",TAS!N9)</f>
        <v>R</v>
      </c>
      <c r="N72" s="40">
        <f>IF(TAS!O9="","",TAS!O9)</f>
        <v>59</v>
      </c>
      <c r="O72" s="40">
        <f>IF(TAS!P9="","",TAS!P9)</f>
        <v>222</v>
      </c>
      <c r="P72" s="40">
        <f>IF(TAS!Q9="","",TAS!Q9)</f>
        <v>28</v>
      </c>
      <c r="Q72" s="40">
        <f>IF(TAS!R9="","",TAS!R9)</f>
        <v>943</v>
      </c>
      <c r="R72" s="40">
        <f>IF(TAS!S9="","",TAS!S9)</f>
        <v>63</v>
      </c>
      <c r="S72" s="40" t="str">
        <f>IF(TAS!T9="","",TAS!T9)</f>
        <v>S</v>
      </c>
      <c r="T72" s="40" t="str">
        <f>IF(TAS!U9="","",TAS!U9)</f>
        <v/>
      </c>
      <c r="U72" s="40" t="str">
        <f>IF(TAS!V9="","",TAS!V9)</f>
        <v/>
      </c>
      <c r="V72" s="40" t="str">
        <f>IF(TAS!W9="","",TAS!W9)</f>
        <v>Off Stream</v>
      </c>
      <c r="W72" s="40">
        <f>IF(TAS!Y9="","",TAS!Y9)</f>
        <v>0.8</v>
      </c>
      <c r="X72" s="40" t="str">
        <f>IF(TAS!Z9="","",TAS!Z9)</f>
        <v>-</v>
      </c>
      <c r="Y72" s="40" t="str">
        <f>IF(TAS!AB9="","",TAS!AB9)</f>
        <v>-</v>
      </c>
      <c r="Z72" s="40" t="str">
        <f>IF(TAS!AC9="","",TAS!AC9)</f>
        <v xml:space="preserve">Hobart Water </v>
      </c>
      <c r="AA72" s="40" t="str">
        <f>IF(TAS!AD9="","",TAS!AD9)</f>
        <v>Hobart City Council</v>
      </c>
      <c r="AB72" s="40" t="str">
        <f>IF(TAS!AE9="","",TAS!AE9)</f>
        <v>Cornwell &amp; Co &amp; Hobart City Council</v>
      </c>
      <c r="AC72" s="40" t="str">
        <f>IF(TAS!AF9="","",TAS!AF9)</f>
        <v xml:space="preserve">The dam was post tensioned in 1961 to improve stability. </v>
      </c>
      <c r="AD72" s="40" t="str">
        <f>IF(TAS!AG9="","",TAS!AG9)</f>
        <v/>
      </c>
      <c r="AE72" s="40" t="str">
        <f>IF(TAS!AH9="","",TAS!AH9)</f>
        <v/>
      </c>
      <c r="AF72" s="40" t="str">
        <f>IF(TAS!AI9="","",TAS!AI9)</f>
        <v/>
      </c>
      <c r="AG72" s="40" t="str">
        <f>IF(TAS!AJ9="","",TAS!AJ9)</f>
        <v/>
      </c>
      <c r="AH72" s="40" t="str">
        <f>IF(TAS!AK9="","",TAS!AK9)</f>
        <v/>
      </c>
      <c r="AI72" s="40" t="str">
        <f>IF(TAS!AL9="","",TAS!AL9)</f>
        <v/>
      </c>
      <c r="AJ72" s="40" t="str">
        <f>IF(TAS!AM9="","",TAS!AM9)</f>
        <v/>
      </c>
      <c r="AK72" s="40" t="str">
        <f>IF(TAS!AN9="","",TAS!AN9)</f>
        <v/>
      </c>
      <c r="AL72" s="40" t="str">
        <f>IF(NSW!AM59="","",NSW!AM59)</f>
        <v/>
      </c>
    </row>
    <row r="73" spans="1:38" x14ac:dyDescent="0.2">
      <c r="A73" s="7">
        <f t="shared" ref="A73:A136" si="1">A72+1</f>
        <v>70</v>
      </c>
      <c r="B73" s="40" t="str">
        <f>IF(Vic!B24="","",Vic!B24)</f>
        <v>FRANKSTON</v>
      </c>
      <c r="C73" s="40" t="str">
        <f>IF(Vic!C24="","",Vic!C24)</f>
        <v>Frankston Reservoir</v>
      </c>
      <c r="D73" s="40">
        <f>IF(Vic!E24="","",Vic!E24)</f>
        <v>1920</v>
      </c>
      <c r="E73" s="40" t="str">
        <f>IF(Vic!F24="","",Vic!F24)</f>
        <v/>
      </c>
      <c r="F73" s="40" t="str">
        <f>IF(Vic!G24="","",Vic!G24)</f>
        <v>Sweetwater Creek</v>
      </c>
      <c r="G73" s="40" t="str">
        <f>IF(Vic!H24="","",Vic!H24)</f>
        <v/>
      </c>
      <c r="H73" s="40" t="str">
        <f>IF(Vic!I24="","",Vic!I24)</f>
        <v>FRANKSTON</v>
      </c>
      <c r="I73" s="40" t="str">
        <f>IF(Vic!J24="","",Vic!J24)</f>
        <v>VIC</v>
      </c>
      <c r="J73" s="40" t="str">
        <f>IF(Vic!K24="","",Vic!K24)</f>
        <v>TE</v>
      </c>
      <c r="K73" s="40" t="str">
        <f>IF(Vic!L24="","",Vic!L24)</f>
        <v/>
      </c>
      <c r="L73" s="40" t="str">
        <f>IF(Vic!M24="","",Vic!M24)</f>
        <v>he</v>
      </c>
      <c r="M73" s="40" t="str">
        <f>IF(Vic!N24="","",Vic!N24)</f>
        <v>R/S</v>
      </c>
      <c r="N73" s="40">
        <f>IF(Vic!O24="","",Vic!O24)</f>
        <v>19</v>
      </c>
      <c r="O73" s="40">
        <f>IF(Vic!P24="","",Vic!P24)</f>
        <v>264</v>
      </c>
      <c r="P73" s="40" t="str">
        <f>IF(Vic!Q24="","",Vic!Q24)</f>
        <v/>
      </c>
      <c r="Q73" s="40">
        <f>IF(Vic!R24="","",Vic!R24)</f>
        <v>680</v>
      </c>
      <c r="R73" s="40">
        <f>IF(Vic!S24="","",Vic!S24)</f>
        <v>100</v>
      </c>
      <c r="S73" s="40" t="str">
        <f>IF(Vic!T24="","",Vic!T24)</f>
        <v>S</v>
      </c>
      <c r="T73" s="40" t="str">
        <f>IF(Vic!U24="","",Vic!U24)</f>
        <v/>
      </c>
      <c r="U73" s="40" t="str">
        <f>IF(Vic!V24="","",Vic!V24)</f>
        <v/>
      </c>
      <c r="V73" s="40" t="str">
        <f>IF(Vic!W24="","",Vic!W24)</f>
        <v/>
      </c>
      <c r="W73" s="40">
        <f>IF(Vic!Y24="","",Vic!Y24)</f>
        <v>3</v>
      </c>
      <c r="X73" s="40">
        <f>IF(Vic!Z24="","",Vic!Z24)</f>
        <v>13</v>
      </c>
      <c r="Y73" s="40" t="str">
        <f>IF(Vic!AA24="","",Vic!AA24)</f>
        <v>L</v>
      </c>
      <c r="Z73" s="40" t="str">
        <f>IF(Vic!AB24="","",Vic!AB24)</f>
        <v>Melbourne Water Corporation</v>
      </c>
      <c r="AA73" s="40" t="str">
        <f>IF(Vic!AC24="","",Vic!AC24)</f>
        <v xml:space="preserve">State Rivers &amp; Water Supply Commission, Victoria </v>
      </c>
      <c r="AB73" s="40" t="str">
        <f>IF(Vic!AD24="","",Vic!AD24)</f>
        <v xml:space="preserve">State Rivers &amp; Water Supply, Commission, Victoria </v>
      </c>
      <c r="AC73" s="40" t="str">
        <f>IF(Vic!AE24="","",Vic!AE24)</f>
        <v>Embankment remedial works in 2004</v>
      </c>
      <c r="AD73" s="40" t="str">
        <f>IF(Vic!AF24="","",Vic!AF24)</f>
        <v/>
      </c>
      <c r="AE73" s="40" t="str">
        <f>IF(Vic!AG24="","",Vic!AG24)</f>
        <v/>
      </c>
      <c r="AF73" s="40" t="str">
        <f>IF(Vic!AH24="","",Vic!AH24)</f>
        <v/>
      </c>
      <c r="AG73" s="40">
        <f>IF(Vic!AI24="","",Vic!AI24)</f>
        <v>0</v>
      </c>
      <c r="AH73" s="40">
        <f>IF(Vic!AJ24="","",Vic!AJ24)</f>
        <v>0</v>
      </c>
      <c r="AI73" s="40">
        <f>IF(Vic!AK24="","",Vic!AK24)</f>
        <v>0</v>
      </c>
      <c r="AK73" s="40" t="str">
        <f>IF(Vic!AL24="","",Vic!AL24)</f>
        <v/>
      </c>
      <c r="AL73" s="40" t="str">
        <f>IF(NSW!AM60="","",NSW!AM60)</f>
        <v/>
      </c>
    </row>
    <row r="74" spans="1:38" x14ac:dyDescent="0.2">
      <c r="A74" s="7">
        <f t="shared" si="1"/>
        <v>71</v>
      </c>
      <c r="B74" s="40" t="str">
        <f>IF(SA!B17="","",SA!B17)</f>
        <v>BAROOTA</v>
      </c>
      <c r="C74" s="40" t="str">
        <f>IF(SA!C17="","",SA!C17)</f>
        <v/>
      </c>
      <c r="D74" s="40">
        <f>IF(SA!E17="","",SA!E17)</f>
        <v>1921</v>
      </c>
      <c r="E74" s="40" t="str">
        <f>IF(SA!F17="","",SA!F17)</f>
        <v/>
      </c>
      <c r="F74" s="40" t="str">
        <f>IF(SA!G17="","",SA!G17)</f>
        <v>Baroota Creek</v>
      </c>
      <c r="G74" s="40" t="str">
        <f>IF(SA!H17="","",SA!H17)</f>
        <v/>
      </c>
      <c r="H74" s="40" t="str">
        <f>IF(SA!I17="","",SA!I17)</f>
        <v>PT PIRIE</v>
      </c>
      <c r="I74" s="40" t="str">
        <f>IF(SA!J17="","",SA!J17)</f>
        <v>SA</v>
      </c>
      <c r="J74" s="40" t="str">
        <f>IF(SA!K17="","",SA!K17)</f>
        <v>TE</v>
      </c>
      <c r="K74" s="40" t="str">
        <f>IF(SA!L17="","",SA!L17)</f>
        <v/>
      </c>
      <c r="L74" s="40" t="str">
        <f>IF(SA!M17="","",SA!M17)</f>
        <v>ie</v>
      </c>
      <c r="M74" s="40" t="str">
        <f>IF(SA!N17="","",SA!N17)</f>
        <v>R/S</v>
      </c>
      <c r="N74" s="40">
        <f>IF(SA!O17="","",SA!O17)</f>
        <v>31</v>
      </c>
      <c r="O74" s="40">
        <f>IF(SA!P17="","",SA!P17)</f>
        <v>301</v>
      </c>
      <c r="P74" s="40">
        <f>IF(SA!Q17="","",SA!Q17)</f>
        <v>409</v>
      </c>
      <c r="Q74" s="40">
        <f>IF(SA!R17="","",SA!R17)</f>
        <v>6140</v>
      </c>
      <c r="R74" s="40">
        <f>IF(SA!S17="","",SA!S17)</f>
        <v>630</v>
      </c>
      <c r="S74" s="40" t="str">
        <f>IF(SA!T17="","",SA!T17)</f>
        <v>S</v>
      </c>
      <c r="T74" s="40" t="str">
        <f>IF(SA!U17="","",SA!U17)</f>
        <v/>
      </c>
      <c r="U74" s="40" t="str">
        <f>IF(SA!V17="","",SA!V17)</f>
        <v/>
      </c>
      <c r="V74" s="40" t="str">
        <f>IF(SA!W17="","",SA!W17)</f>
        <v/>
      </c>
      <c r="W74" s="40">
        <f>IF(SA!Y17="","",SA!Y17)</f>
        <v>136</v>
      </c>
      <c r="X74" s="40">
        <f>IF(SA!Z17="","",SA!Z17)</f>
        <v>585</v>
      </c>
      <c r="Y74" s="40" t="str">
        <f>IF(SA!AA17="","",SA!AA17)</f>
        <v>L</v>
      </c>
      <c r="Z74" s="40" t="str">
        <f>IF(SA!AB17="","",SA!AB17)</f>
        <v>South Australian Water Corporation</v>
      </c>
      <c r="AA74" s="40" t="str">
        <f>IF(SA!AC17="","",SA!AC17)</f>
        <v xml:space="preserve">Sth Aust Government Hydraulic Engineer's Department </v>
      </c>
      <c r="AB74" s="40" t="str">
        <f>IF(SA!AD17="","",SA!AD17)</f>
        <v>Atkins &amp; Finlayson</v>
      </c>
      <c r="AC74" s="40" t="str">
        <f>IF(SA!AE17="","",SA!AE17)</f>
        <v/>
      </c>
      <c r="AD74" s="40" t="str">
        <f>IF(SA!AF17="","",SA!AF17)</f>
        <v/>
      </c>
      <c r="AE74" s="40" t="str">
        <f>IF(SA!AG17="","",SA!AG17)</f>
        <v/>
      </c>
      <c r="AF74" s="40" t="str">
        <f>IF(SA!AH17="","",SA!AH17)</f>
        <v/>
      </c>
      <c r="AG74" s="40" t="str">
        <f>IF(SA!AI17="","",SA!AI17)</f>
        <v/>
      </c>
      <c r="AH74" s="40" t="str">
        <f>IF(SA!AJ17="","",SA!AJ17)</f>
        <v/>
      </c>
      <c r="AI74" s="40">
        <f>IF(SA!AK17="","",SA!AK17)</f>
        <v>0</v>
      </c>
      <c r="AJ74" s="40" t="str">
        <f>IF(SA!AL17="","",SA!AL17)</f>
        <v/>
      </c>
      <c r="AK74" s="40" t="str">
        <f>IF(SA!AM17="","",SA!AM17)</f>
        <v/>
      </c>
      <c r="AL74" s="40" t="str">
        <f>IF(NSW!AM61="","",NSW!AM61)</f>
        <v/>
      </c>
    </row>
    <row r="75" spans="1:38" x14ac:dyDescent="0.2">
      <c r="A75" s="7">
        <f t="shared" si="1"/>
        <v>72</v>
      </c>
      <c r="B75" s="40" t="str">
        <f>IF(SA!B18="","",SA!B18)</f>
        <v>TOD RIVER</v>
      </c>
      <c r="C75" s="40" t="str">
        <f>IF(SA!C18="","",SA!C18)</f>
        <v/>
      </c>
      <c r="D75" s="40">
        <f>IF(SA!E18="","",SA!E18)</f>
        <v>1922</v>
      </c>
      <c r="E75" s="40" t="str">
        <f>IF(SA!F18="","",SA!F18)</f>
        <v/>
      </c>
      <c r="F75" s="40" t="str">
        <f>IF(SA!G18="","",SA!G18)</f>
        <v>Offstream</v>
      </c>
      <c r="G75" s="40" t="str">
        <f>IF(SA!H18="","",SA!H18)</f>
        <v/>
      </c>
      <c r="H75" s="40" t="str">
        <f>IF(SA!I18="","",SA!I18)</f>
        <v>PT LINCOLN</v>
      </c>
      <c r="I75" s="40" t="str">
        <f>IF(SA!J18="","",SA!J18)</f>
        <v>SA</v>
      </c>
      <c r="J75" s="40" t="str">
        <f>IF(SA!K18="","",SA!K18)</f>
        <v>TE</v>
      </c>
      <c r="K75" s="40" t="str">
        <f>IF(SA!L18="","",SA!L18)</f>
        <v/>
      </c>
      <c r="L75" s="40" t="str">
        <f>IF(SA!M18="","",SA!M18)</f>
        <v>ie</v>
      </c>
      <c r="M75" s="40" t="str">
        <f>IF(SA!N18="","",SA!N18)</f>
        <v>R/S</v>
      </c>
      <c r="N75" s="40">
        <f>IF(SA!O18="","",SA!O18)</f>
        <v>25</v>
      </c>
      <c r="O75" s="40">
        <f>IF(SA!P18="","",SA!P18)</f>
        <v>351</v>
      </c>
      <c r="P75" s="40">
        <f>IF(SA!Q18="","",SA!Q18)</f>
        <v>263</v>
      </c>
      <c r="Q75" s="40">
        <f>IF(SA!R18="","",SA!R18)</f>
        <v>11300</v>
      </c>
      <c r="R75" s="40">
        <f>IF(SA!S18="","",SA!S18)</f>
        <v>1340</v>
      </c>
      <c r="S75" s="40" t="str">
        <f>IF(SA!T18="","",SA!T18)</f>
        <v>S</v>
      </c>
      <c r="T75" s="40" t="str">
        <f>IF(SA!U18="","",SA!U18)</f>
        <v/>
      </c>
      <c r="U75" s="40" t="str">
        <f>IF(SA!V18="","",SA!V18)</f>
        <v/>
      </c>
      <c r="V75" s="40" t="str">
        <f>IF(SA!W18="","",SA!W18)</f>
        <v/>
      </c>
      <c r="W75" s="40">
        <f>IF(SA!Y18="","",SA!Y18)</f>
        <v>40</v>
      </c>
      <c r="X75" s="40">
        <f>IF(SA!Z18="","",SA!Z18)</f>
        <v>155</v>
      </c>
      <c r="Y75" s="40" t="str">
        <f>IF(SA!AA18="","",SA!AA18)</f>
        <v>L</v>
      </c>
      <c r="Z75" s="40" t="str">
        <f>IF(SA!AB18="","",SA!AB18)</f>
        <v>South Australian Water Corporation</v>
      </c>
      <c r="AA75" s="40" t="str">
        <f>IF(SA!AC18="","",SA!AC18)</f>
        <v xml:space="preserve">Sth Aust Government Hydraulic Engineer's Department </v>
      </c>
      <c r="AB75" s="40" t="str">
        <f>IF(SA!AD18="","",SA!AD18)</f>
        <v>Concrete Steel Contracting Co &amp; Timms &amp; Kidman</v>
      </c>
      <c r="AC75" s="40" t="str">
        <f>IF(SA!AE18="","",SA!AE18)</f>
        <v/>
      </c>
      <c r="AD75" s="40" t="str">
        <f>IF(SA!AF18="","",SA!AF18)</f>
        <v/>
      </c>
      <c r="AE75" s="40" t="str">
        <f>IF(SA!AG18="","",SA!AG18)</f>
        <v/>
      </c>
      <c r="AF75" s="40" t="str">
        <f>IF(SA!AH18="","",SA!AH18)</f>
        <v/>
      </c>
      <c r="AG75" s="40" t="str">
        <f>IF(SA!AI18="","",SA!AI18)</f>
        <v/>
      </c>
      <c r="AH75" s="40" t="str">
        <f>IF(SA!AJ18="","",SA!AJ18)</f>
        <v/>
      </c>
      <c r="AI75" s="40">
        <f>IF(SA!AK18="","",SA!AK18)</f>
        <v>0</v>
      </c>
      <c r="AJ75" s="40" t="str">
        <f>IF(SA!AL18="","",SA!AL18)</f>
        <v/>
      </c>
      <c r="AK75" s="40" t="str">
        <f>IF(SA!AM18="","",SA!AM18)</f>
        <v/>
      </c>
      <c r="AL75" s="40" t="str">
        <f>IF(NSW!AM62="","",NSW!AM62)</f>
        <v/>
      </c>
    </row>
    <row r="76" spans="1:38" x14ac:dyDescent="0.2">
      <c r="A76" s="7">
        <f t="shared" si="1"/>
        <v>73</v>
      </c>
      <c r="B76" s="40" t="str">
        <f>IF(NSW!B21="","",NSW!B21)</f>
        <v>CHICHESTER</v>
      </c>
      <c r="C76" s="40" t="str">
        <f>IF(NSW!C21="","",NSW!C21)</f>
        <v/>
      </c>
      <c r="D76" s="40">
        <f>IF(NSW!E21="","",NSW!E21)</f>
        <v>1923</v>
      </c>
      <c r="E76" s="40" t="str">
        <f>IF(NSW!F21="","",NSW!F21)</f>
        <v/>
      </c>
      <c r="F76" s="40" t="str">
        <f>IF(NSW!G21="","",NSW!G21)</f>
        <v>Chichester</v>
      </c>
      <c r="G76" s="40" t="str">
        <f>IF(NSW!H21="","",NSW!H21)</f>
        <v/>
      </c>
      <c r="H76" s="40" t="str">
        <f>IF(NSW!I21="","",NSW!I21)</f>
        <v>MAITLAND</v>
      </c>
      <c r="I76" s="40" t="str">
        <f>IF(NSW!J21="","",NSW!J21)</f>
        <v>NSW</v>
      </c>
      <c r="J76" s="40" t="str">
        <f>IF(NSW!K21="","",NSW!K21)</f>
        <v>PG</v>
      </c>
      <c r="K76" s="40" t="str">
        <f>IF(NSW!L21="","",NSW!L21)</f>
        <v/>
      </c>
      <c r="L76" s="40" t="str">
        <f>IF(NSW!M21="","",NSW!M21)</f>
        <v/>
      </c>
      <c r="M76" s="40" t="str">
        <f>IF(NSW!N21="","",NSW!N21)</f>
        <v/>
      </c>
      <c r="N76" s="40">
        <f>IF(NSW!O21="","",NSW!O21)</f>
        <v>41</v>
      </c>
      <c r="O76" s="40">
        <f>IF(NSW!P21="","",NSW!P21)</f>
        <v>242</v>
      </c>
      <c r="P76" s="40">
        <f>IF(NSW!Q21="","",NSW!Q21)</f>
        <v>91</v>
      </c>
      <c r="Q76" s="40">
        <f>IF(NSW!R21="","",NSW!R21)</f>
        <v>21000</v>
      </c>
      <c r="R76" s="40">
        <f>IF(NSW!S21="","",NSW!S21)</f>
        <v>1800</v>
      </c>
      <c r="S76" s="40" t="str">
        <f>IF(NSW!T21="","",NSW!T21)</f>
        <v>S</v>
      </c>
      <c r="T76" s="40" t="str">
        <f>IF(NSW!U21="","",NSW!U21)</f>
        <v/>
      </c>
      <c r="U76" s="40" t="str">
        <f>IF(NSW!V21="","",NSW!V21)</f>
        <v/>
      </c>
      <c r="V76" s="40" t="str">
        <f>IF(NSW!W21="","",NSW!W21)</f>
        <v/>
      </c>
      <c r="W76" s="40">
        <f>IF(NSW!X21="","",NSW!X21)</f>
        <v>198</v>
      </c>
      <c r="X76" s="40">
        <f>IF(NSW!Y21="","",NSW!Y21)</f>
        <v>3300</v>
      </c>
      <c r="Y76" s="40" t="str">
        <f>IF(NSW!Z21="","",NSW!Z21)</f>
        <v>L</v>
      </c>
      <c r="Z76" s="40" t="str">
        <f>IF(NSW!AA21="","",NSW!AA21)</f>
        <v>Hunter Water Corporation</v>
      </c>
      <c r="AA76" s="40" t="str">
        <f>IF(NSW!AB21="","",NSW!AB21)</f>
        <v>Department of Public Works NSW</v>
      </c>
      <c r="AB76" s="40" t="str">
        <f>IF(NSW!AC21="","",NSW!AC21)</f>
        <v>Department of Public Works NSW</v>
      </c>
      <c r="AC76" s="40" t="str">
        <f>IF(NSW!AD21="","",NSW!AD21)</f>
        <v>Spillway lowered 3m in 1969; restored to original height, enlarged spillway capacity and post tensioned in 1982,new aprons constructed 2002</v>
      </c>
      <c r="AD76" s="40" t="str">
        <f>IF(NSW!AE21="","",NSW!AE21)</f>
        <v>Chichester</v>
      </c>
      <c r="AE76" s="40">
        <f>IF(NSW!AF21="","",NSW!AF21)</f>
        <v>0.1</v>
      </c>
      <c r="AF76" s="40" t="str">
        <f>IF(NSW!AG21="","",NSW!AG21)</f>
        <v>Commissioned 2001</v>
      </c>
      <c r="AG76" s="40" t="str">
        <f>IF(NSW!AH21="","",NSW!AH21)</f>
        <v/>
      </c>
      <c r="AH76" s="40" t="str">
        <f>IF(NSW!AI21="","",NSW!AI21)</f>
        <v/>
      </c>
      <c r="AI76" s="40" t="str">
        <f>IF(NSW!AJ21="","",NSW!AJ21)</f>
        <v/>
      </c>
      <c r="AJ76" s="40" t="str">
        <f>IF(NSW!AK21="","",NSW!AK21)</f>
        <v/>
      </c>
      <c r="AK76" s="40" t="str">
        <f>IF(NSW!AL21="","",NSW!AL21)</f>
        <v/>
      </c>
      <c r="AL76" s="40" t="str">
        <f>IF(NSW!AM63="","",NSW!AM63)</f>
        <v/>
      </c>
    </row>
    <row r="77" spans="1:38" x14ac:dyDescent="0.2">
      <c r="A77" s="7">
        <f t="shared" si="1"/>
        <v>74</v>
      </c>
      <c r="B77" s="40" t="str">
        <f>IF(Vic!B33="","",Vic!B33)</f>
        <v>PINE LAKE</v>
      </c>
      <c r="C77" s="40" t="str">
        <f>IF(Vic!C33="","",Vic!C33)</f>
        <v/>
      </c>
      <c r="D77" s="40">
        <f>IF(Vic!E33="","",Vic!E33)</f>
        <v>1923</v>
      </c>
      <c r="E77" s="40" t="str">
        <f>IF(Vic!F33="","",Vic!F33)</f>
        <v/>
      </c>
      <c r="F77" s="40" t="str">
        <f>IF(Vic!G33="","",Vic!G33)</f>
        <v>Offstream</v>
      </c>
      <c r="G77" s="40" t="str">
        <f>IF(Vic!H33="","",Vic!H33)</f>
        <v/>
      </c>
      <c r="H77" s="40" t="str">
        <f>IF(Vic!I33="","",Vic!I33)</f>
        <v>HORSHAM</v>
      </c>
      <c r="I77" s="40" t="str">
        <f>IF(Vic!J33="","",Vic!J33)</f>
        <v>VIC</v>
      </c>
      <c r="J77" s="40" t="str">
        <f>IF(Vic!K33="","",Vic!K33)</f>
        <v>TE</v>
      </c>
      <c r="K77" s="40" t="str">
        <f>IF(Vic!L33="","",Vic!L33)</f>
        <v/>
      </c>
      <c r="L77" s="40" t="str">
        <f>IF(Vic!M33="","",Vic!M33)</f>
        <v>ie</v>
      </c>
      <c r="M77" s="40" t="str">
        <f>IF(Vic!N33="","",Vic!N33)</f>
        <v>S</v>
      </c>
      <c r="N77" s="40">
        <f>IF(Vic!O33="","",Vic!O33)</f>
        <v>15</v>
      </c>
      <c r="O77" s="40">
        <f>IF(Vic!P33="","",Vic!P33)</f>
        <v>3700</v>
      </c>
      <c r="P77" s="40" t="str">
        <f>IF(Vic!Q33="","",Vic!Q33)</f>
        <v/>
      </c>
      <c r="Q77" s="40">
        <f>IF(Vic!R33="","",Vic!R33)</f>
        <v>64200</v>
      </c>
      <c r="R77" s="40">
        <f>IF(Vic!S33="","",Vic!S33)</f>
        <v>7340</v>
      </c>
      <c r="S77" s="40" t="str">
        <f>IF(Vic!T33="","",Vic!T33)</f>
        <v>I</v>
      </c>
      <c r="T77" s="40" t="str">
        <f>IF(Vic!U33="","",Vic!U33)</f>
        <v/>
      </c>
      <c r="U77" s="40" t="str">
        <f>IF(Vic!V33="","",Vic!V33)</f>
        <v/>
      </c>
      <c r="V77" s="40" t="str">
        <f>IF(Vic!W33="","",Vic!W33)</f>
        <v/>
      </c>
      <c r="W77" s="40" t="str">
        <f>IF(Vic!Y33="","",Vic!Y33)</f>
        <v/>
      </c>
      <c r="X77" s="40">
        <f>IF(Vic!Z33="","",Vic!Z33)</f>
        <v>0</v>
      </c>
      <c r="Y77" s="40" t="str">
        <f>IF(Vic!AA33="","",Vic!AA33)</f>
        <v/>
      </c>
      <c r="Z77" s="40" t="str">
        <f>IF(Vic!AB33="","",Vic!AB33)</f>
        <v>Grampians Wimmera Mallee Water</v>
      </c>
      <c r="AA77" s="40" t="str">
        <f>IF(Vic!AC33="","",Vic!AC33)</f>
        <v xml:space="preserve">State Rivers &amp; Water Supply Commission, Victoria </v>
      </c>
      <c r="AB77" s="40" t="str">
        <f>IF(Vic!AD33="","",Vic!AD33)</f>
        <v xml:space="preserve">State Rivers &amp; Water Supply Commission, Victoria </v>
      </c>
      <c r="AC77" s="40" t="str">
        <f>IF(Vic!AE33="","",Vic!AE33)</f>
        <v/>
      </c>
      <c r="AD77" s="40" t="str">
        <f>IF(Vic!AF33="","",Vic!AF33)</f>
        <v/>
      </c>
      <c r="AE77" s="40" t="str">
        <f>IF(Vic!AG33="","",Vic!AG33)</f>
        <v/>
      </c>
      <c r="AF77" s="40" t="str">
        <f>IF(Vic!AH33="","",Vic!AH33)</f>
        <v/>
      </c>
      <c r="AG77" s="40" t="str">
        <f>IF(Vic!AI33="","",Vic!AI33)</f>
        <v/>
      </c>
      <c r="AH77" s="40" t="str">
        <f>IF(Vic!AJ33="","",Vic!AJ33)</f>
        <v/>
      </c>
      <c r="AI77" s="40" t="str">
        <f>IF(Vic!AK33="","",Vic!AK33)</f>
        <v/>
      </c>
      <c r="AK77" s="40" t="str">
        <f>IF(Vic!AL33="","",Vic!AL33)</f>
        <v/>
      </c>
      <c r="AL77" s="40" t="str">
        <f>IF(NSW!AM64="","",NSW!AM64)</f>
        <v/>
      </c>
    </row>
    <row r="78" spans="1:38" x14ac:dyDescent="0.2">
      <c r="A78" s="7">
        <f t="shared" si="1"/>
        <v>75</v>
      </c>
      <c r="B78" s="40" t="str">
        <f>IF(Vic!B29="","",Vic!B29)</f>
        <v>TAYLOR'S LAKE</v>
      </c>
      <c r="C78" s="40" t="str">
        <f>IF(Vic!C29="","",Vic!C29)</f>
        <v/>
      </c>
      <c r="D78" s="40">
        <f>IF(Vic!E29="","",Vic!E29)</f>
        <v>1923</v>
      </c>
      <c r="E78" s="40" t="str">
        <f>IF(Vic!F29="","",Vic!F29)</f>
        <v/>
      </c>
      <c r="F78" s="40" t="str">
        <f>IF(Vic!G29="","",Vic!G29)</f>
        <v>Offstream</v>
      </c>
      <c r="G78" s="40" t="str">
        <f>IF(Vic!H29="","",Vic!H29)</f>
        <v/>
      </c>
      <c r="H78" s="40" t="str">
        <f>IF(Vic!I29="","",Vic!I29)</f>
        <v>HORSHAM</v>
      </c>
      <c r="I78" s="40" t="str">
        <f>IF(Vic!J29="","",Vic!J29)</f>
        <v>VIC</v>
      </c>
      <c r="J78" s="40" t="str">
        <f>IF(Vic!K29="","",Vic!K29)</f>
        <v>TE</v>
      </c>
      <c r="K78" s="40" t="str">
        <f>IF(Vic!L29="","",Vic!L29)</f>
        <v/>
      </c>
      <c r="L78" s="40" t="str">
        <f>IF(Vic!M29="","",Vic!M29)</f>
        <v>ie</v>
      </c>
      <c r="M78" s="40" t="str">
        <f>IF(Vic!N29="","",Vic!N29)</f>
        <v>S</v>
      </c>
      <c r="N78" s="40">
        <f>IF(Vic!O29="","",Vic!O29)</f>
        <v>12</v>
      </c>
      <c r="O78" s="40">
        <f>IF(Vic!P29="","",Vic!P29)</f>
        <v>2200</v>
      </c>
      <c r="P78" s="40" t="str">
        <f>IF(Vic!Q29="","",Vic!Q29)</f>
        <v/>
      </c>
      <c r="Q78" s="40">
        <f>IF(Vic!R29="","",Vic!R29)</f>
        <v>35770</v>
      </c>
      <c r="R78" s="40">
        <f>IF(Vic!S29="","",Vic!S29)</f>
        <v>7400</v>
      </c>
      <c r="S78" s="40" t="str">
        <f>IF(Vic!T29="","",Vic!T29)</f>
        <v>I</v>
      </c>
      <c r="T78" s="40" t="str">
        <f>IF(Vic!U29="","",Vic!U29)</f>
        <v/>
      </c>
      <c r="U78" s="40" t="str">
        <f>IF(Vic!V29="","",Vic!V29)</f>
        <v/>
      </c>
      <c r="V78" s="40" t="str">
        <f>IF(Vic!W29="","",Vic!W29)</f>
        <v/>
      </c>
      <c r="W78" s="40" t="str">
        <f>IF(Vic!Y29="","",Vic!Y29)</f>
        <v/>
      </c>
      <c r="X78" s="40">
        <f>IF(Vic!Z29="","",Vic!Z29)</f>
        <v>0</v>
      </c>
      <c r="Y78" s="40" t="str">
        <f>IF(Vic!AA29="","",Vic!AA29)</f>
        <v>L</v>
      </c>
      <c r="Z78" s="40" t="str">
        <f>IF(Vic!AB29="","",Vic!AB29)</f>
        <v>Grampians Wimmera Mallee Water</v>
      </c>
      <c r="AA78" s="40" t="str">
        <f>IF(Vic!AC29="","",Vic!AC29)</f>
        <v/>
      </c>
      <c r="AB78" s="40" t="str">
        <f>IF(Vic!AD29="","",Vic!AD29)</f>
        <v/>
      </c>
      <c r="AC78" s="40" t="str">
        <f>IF(Vic!AE29="","",Vic!AE29)</f>
        <v/>
      </c>
      <c r="AD78" s="40" t="str">
        <f>IF(Vic!AF29="","",Vic!AF29)</f>
        <v/>
      </c>
      <c r="AE78" s="40" t="str">
        <f>IF(Vic!AG29="","",Vic!AG29)</f>
        <v/>
      </c>
      <c r="AF78" s="40" t="str">
        <f>IF(Vic!AH29="","",Vic!AH29)</f>
        <v/>
      </c>
      <c r="AG78" s="40" t="str">
        <f>IF(Vic!AI29="","",Vic!AI29)</f>
        <v/>
      </c>
      <c r="AH78" s="40" t="str">
        <f>IF(Vic!AJ29="","",Vic!AJ29)</f>
        <v/>
      </c>
      <c r="AI78" s="40" t="str">
        <f>IF(Vic!AK29="","",Vic!AK29)</f>
        <v/>
      </c>
      <c r="AK78" s="40" t="str">
        <f>IF(Vic!AL29="","",Vic!AL29)</f>
        <v/>
      </c>
      <c r="AL78" s="40" t="str">
        <f>IF(NSW!AM65="","",NSW!AM65)</f>
        <v/>
      </c>
    </row>
    <row r="79" spans="1:38" x14ac:dyDescent="0.2">
      <c r="A79" s="7">
        <f t="shared" si="1"/>
        <v>76</v>
      </c>
      <c r="B79" s="40" t="str">
        <f>IF(TAS!B10="","",TAS!B10)</f>
        <v>LIMEKILN GULLY</v>
      </c>
      <c r="C79" s="40" t="str">
        <f>IF(TAS!C10="","",TAS!C10)</f>
        <v/>
      </c>
      <c r="D79" s="40">
        <f>IF(TAS!E10="","",TAS!E10)</f>
        <v>1924</v>
      </c>
      <c r="E79" s="40" t="str">
        <f>IF(TAS!F10="","",TAS!F10)</f>
        <v/>
      </c>
      <c r="F79" s="40" t="str">
        <f>IF(TAS!G10="","",TAS!G10)</f>
        <v>Humphreys Rivulet</v>
      </c>
      <c r="G79" s="40" t="str">
        <f>IF(TAS!H10="","",TAS!H10)</f>
        <v>RIVULET</v>
      </c>
      <c r="H79" s="40" t="str">
        <f>IF(TAS!I10="","",TAS!I10)</f>
        <v>HOBART</v>
      </c>
      <c r="I79" s="40" t="str">
        <f>IF(TAS!J10="","",TAS!J10)</f>
        <v>TAS</v>
      </c>
      <c r="J79" s="40" t="str">
        <f>IF(TAS!K10="","",TAS!K10)</f>
        <v>TE</v>
      </c>
      <c r="K79" s="40" t="str">
        <f>IF(TAS!L10="","",TAS!L10)</f>
        <v/>
      </c>
      <c r="L79" s="40" t="str">
        <f>IF(TAS!M10="","",TAS!M10)</f>
        <v>he</v>
      </c>
      <c r="M79" s="40" t="str">
        <f>IF(TAS!N10="","",TAS!N10)</f>
        <v>R/S</v>
      </c>
      <c r="N79" s="40">
        <f>IF(TAS!O10="","",TAS!O10)</f>
        <v>27</v>
      </c>
      <c r="O79" s="40">
        <f>IF(TAS!P10="","",TAS!P10)</f>
        <v>165</v>
      </c>
      <c r="P79" s="40">
        <f>IF(TAS!Q10="","",TAS!Q10)</f>
        <v>130</v>
      </c>
      <c r="Q79" s="40">
        <f>IF(TAS!R10="","",TAS!R10)</f>
        <v>366</v>
      </c>
      <c r="R79" s="40">
        <f>IF(TAS!S10="","",TAS!S10)</f>
        <v>35</v>
      </c>
      <c r="S79" s="40" t="str">
        <f>IF(TAS!T10="","",TAS!T10)</f>
        <v>S</v>
      </c>
      <c r="T79" s="40" t="str">
        <f>IF(TAS!U10="","",TAS!U10)</f>
        <v/>
      </c>
      <c r="U79" s="40" t="str">
        <f>IF(TAS!V10="","",TAS!V10)</f>
        <v/>
      </c>
      <c r="V79" s="40" t="str">
        <f>IF(TAS!W10="","",TAS!W10)</f>
        <v/>
      </c>
      <c r="W79" s="40">
        <f>IF(TAS!Y10="","",TAS!Y10)</f>
        <v>1.05</v>
      </c>
      <c r="X79" s="40">
        <f>IF(TAS!Z10="","",TAS!Z10)</f>
        <v>11</v>
      </c>
      <c r="Y79" s="40" t="str">
        <f>IF(TAS!AB10="","",TAS!AB10)</f>
        <v>L</v>
      </c>
      <c r="Z79" s="40" t="str">
        <f>IF(TAS!AC10="","",TAS!AC10)</f>
        <v xml:space="preserve">Hobart Water </v>
      </c>
      <c r="AA79" s="40" t="str">
        <f>IF(TAS!AD10="","",TAS!AD10)</f>
        <v>H. Hutchesson</v>
      </c>
      <c r="AB79" s="40" t="str">
        <f>IF(TAS!AE10="","",TAS!AE10)</f>
        <v>Armstrong-Whitworth Pty Ltd</v>
      </c>
      <c r="AC79" s="40" t="str">
        <f>IF(TAS!AF10="","",TAS!AF10)</f>
        <v/>
      </c>
      <c r="AD79" s="40" t="str">
        <f>IF(TAS!AG10="","",TAS!AG10)</f>
        <v/>
      </c>
      <c r="AE79" s="40" t="str">
        <f>IF(TAS!AH10="","",TAS!AH10)</f>
        <v/>
      </c>
      <c r="AF79" s="40" t="str">
        <f>IF(TAS!AI10="","",TAS!AI10)</f>
        <v/>
      </c>
      <c r="AG79" s="40" t="str">
        <f>IF(TAS!AJ10="","",TAS!AJ10)</f>
        <v/>
      </c>
      <c r="AH79" s="40" t="str">
        <f>IF(TAS!AK10="","",TAS!AK10)</f>
        <v/>
      </c>
      <c r="AI79" s="40" t="str">
        <f>IF(TAS!AL10="","",TAS!AL10)</f>
        <v/>
      </c>
      <c r="AJ79" s="40" t="str">
        <f>IF(TAS!AM10="","",TAS!AM10)</f>
        <v/>
      </c>
      <c r="AK79" s="40" t="str">
        <f>IF(TAS!AN10="","",TAS!AN10)</f>
        <v/>
      </c>
      <c r="AL79" s="40" t="str">
        <f>IF(NSW!AM66="","",NSW!AM66)</f>
        <v/>
      </c>
    </row>
    <row r="80" spans="1:38" x14ac:dyDescent="0.2">
      <c r="A80" s="7">
        <f t="shared" si="1"/>
        <v>77</v>
      </c>
      <c r="B80" s="40" t="str">
        <f>IF(NSW!B22="","",NSW!B22)</f>
        <v>CORDEAUX</v>
      </c>
      <c r="C80" s="40" t="str">
        <f>IF(NSW!C22="","",NSW!C22)</f>
        <v/>
      </c>
      <c r="D80" s="40">
        <f>IF(NSW!E22="","",NSW!E22)</f>
        <v>1926</v>
      </c>
      <c r="E80" s="40" t="str">
        <f>IF(NSW!F22="","",NSW!F22)</f>
        <v/>
      </c>
      <c r="F80" s="40" t="str">
        <f>IF(NSW!G22="","",NSW!G22)</f>
        <v>Cordeaux</v>
      </c>
      <c r="G80" s="40" t="str">
        <f>IF(NSW!H22="","",NSW!H22)</f>
        <v/>
      </c>
      <c r="H80" s="40" t="str">
        <f>IF(NSW!I22="","",NSW!I22)</f>
        <v>WOLLONGONG</v>
      </c>
      <c r="I80" s="40" t="str">
        <f>IF(NSW!J22="","",NSW!J22)</f>
        <v>NSW</v>
      </c>
      <c r="J80" s="40" t="str">
        <f>IF(NSW!K22="","",NSW!K22)</f>
        <v>PG</v>
      </c>
      <c r="K80" s="40" t="str">
        <f>IF(NSW!L22="","",NSW!L22)</f>
        <v/>
      </c>
      <c r="L80" s="40" t="str">
        <f>IF(NSW!M22="","",NSW!M22)</f>
        <v/>
      </c>
      <c r="M80" s="40" t="str">
        <f>IF(NSW!N22="","",NSW!N22)</f>
        <v/>
      </c>
      <c r="N80" s="40">
        <f>IF(NSW!O22="","",NSW!O22)</f>
        <v>57</v>
      </c>
      <c r="O80" s="40">
        <f>IF(NSW!P22="","",NSW!P22)</f>
        <v>404</v>
      </c>
      <c r="P80" s="40">
        <f>IF(NSW!Q22="","",NSW!Q22)</f>
        <v>167</v>
      </c>
      <c r="Q80" s="40">
        <f>IF(NSW!R22="","",NSW!R22)</f>
        <v>93600</v>
      </c>
      <c r="R80" s="40">
        <f>IF(NSW!S22="","",NSW!S22)</f>
        <v>7800</v>
      </c>
      <c r="S80" s="40" t="str">
        <f>IF(NSW!T22="","",NSW!T22)</f>
        <v>S</v>
      </c>
      <c r="T80" s="40" t="str">
        <f>IF(NSW!U22="","",NSW!U22)</f>
        <v/>
      </c>
      <c r="U80" s="40" t="str">
        <f>IF(NSW!V22="","",NSW!V22)</f>
        <v/>
      </c>
      <c r="V80" s="40" t="str">
        <f>IF(NSW!W22="","",NSW!W22)</f>
        <v/>
      </c>
      <c r="W80" s="40">
        <f>IF(NSW!X22="","",NSW!X22)</f>
        <v>91</v>
      </c>
      <c r="X80" s="40">
        <f>IF(NSW!Y22="","",NSW!Y22)</f>
        <v>2110</v>
      </c>
      <c r="Y80" s="40" t="str">
        <f>IF(NSW!Z22="","",NSW!Z22)</f>
        <v>L</v>
      </c>
      <c r="Z80" s="40" t="str">
        <f>IF(NSW!AA22="","",NSW!AA22)</f>
        <v>Sydney Catchment Authority</v>
      </c>
      <c r="AA80" s="40" t="str">
        <f>IF(NSW!AB22="","",NSW!AB22)</f>
        <v>Department of Public Works NSW</v>
      </c>
      <c r="AB80" s="40" t="str">
        <f>IF(NSW!AC22="","",NSW!AC22)</f>
        <v>Department of Public Works NSW</v>
      </c>
      <c r="AC80" s="40" t="str">
        <f>IF(NSW!AD22="","",NSW!AD22)</f>
        <v/>
      </c>
      <c r="AD80" s="40" t="str">
        <f>IF(NSW!AE22="","",NSW!AE22)</f>
        <v/>
      </c>
      <c r="AE80" s="40" t="str">
        <f>IF(NSW!AF22="","",NSW!AF22)</f>
        <v/>
      </c>
      <c r="AF80" s="40" t="str">
        <f>IF(NSW!AG22="","",NSW!AG22)</f>
        <v/>
      </c>
      <c r="AG80" s="40" t="str">
        <f>IF(NSW!AH22="","",NSW!AH22)</f>
        <v/>
      </c>
      <c r="AH80" s="40" t="str">
        <f>IF(NSW!AI22="","",NSW!AI22)</f>
        <v/>
      </c>
      <c r="AI80" s="40" t="str">
        <f>IF(NSW!AJ22="","",NSW!AJ22)</f>
        <v/>
      </c>
      <c r="AJ80" s="40" t="str">
        <f>IF(NSW!AK22="","",NSW!AK22)</f>
        <v/>
      </c>
      <c r="AK80" s="40" t="str">
        <f>IF(NSW!AL22="","",NSW!AL22)</f>
        <v/>
      </c>
      <c r="AL80" s="40" t="str">
        <f>IF(NSW!AM67="","",NSW!AM67)</f>
        <v/>
      </c>
    </row>
    <row r="81" spans="1:38" x14ac:dyDescent="0.2">
      <c r="A81" s="7">
        <f t="shared" si="1"/>
        <v>78</v>
      </c>
      <c r="B81" s="40" t="str">
        <f>IF(NSW!B23="","",NSW!B23)</f>
        <v>LOWER CASCADE (No 2)</v>
      </c>
      <c r="C81" s="40" t="str">
        <f>IF(NSW!C23="","",NSW!C23)</f>
        <v/>
      </c>
      <c r="D81" s="40">
        <f>IF(NSW!E23="","",NSW!E23)</f>
        <v>1926</v>
      </c>
      <c r="E81" s="40" t="str">
        <f>IF(NSW!F23="","",NSW!F23)</f>
        <v/>
      </c>
      <c r="F81" s="40" t="str">
        <f>IF(NSW!G23="","",NSW!G23)</f>
        <v>Cascade Creek</v>
      </c>
      <c r="G81" s="40" t="str">
        <f>IF(NSW!H23="","",NSW!H23)</f>
        <v/>
      </c>
      <c r="H81" s="40" t="str">
        <f>IF(NSW!I23="","",NSW!I23)</f>
        <v>KATOOMBA</v>
      </c>
      <c r="I81" s="40" t="str">
        <f>IF(NSW!J23="","",NSW!J23)</f>
        <v>NSW</v>
      </c>
      <c r="J81" s="40" t="str">
        <f>IF(NSW!K23="","",NSW!K23)</f>
        <v>TE</v>
      </c>
      <c r="K81" s="40" t="str">
        <f>IF(NSW!L23="","",NSW!L23)</f>
        <v/>
      </c>
      <c r="L81" s="40" t="str">
        <f>IF(NSW!M23="","",NSW!M23)</f>
        <v>ic</v>
      </c>
      <c r="M81" s="40" t="str">
        <f>IF(NSW!N23="","",NSW!N23)</f>
        <v>R</v>
      </c>
      <c r="N81" s="40">
        <f>IF(NSW!O23="","",NSW!O23)</f>
        <v>26</v>
      </c>
      <c r="O81" s="40">
        <f>IF(NSW!P23="","",NSW!P23)</f>
        <v>128</v>
      </c>
      <c r="P81" s="40">
        <f>IF(NSW!Q23="","",NSW!Q23)</f>
        <v>82</v>
      </c>
      <c r="Q81" s="40">
        <f>IF(NSW!R23="","",NSW!R23)</f>
        <v>318</v>
      </c>
      <c r="R81" s="40">
        <f>IF(NSW!S23="","",NSW!S23)</f>
        <v>30</v>
      </c>
      <c r="S81" s="40" t="str">
        <f>IF(NSW!T23="","",NSW!T23)</f>
        <v>S</v>
      </c>
      <c r="T81" s="40" t="str">
        <f>IF(NSW!U23="","",NSW!U23)</f>
        <v/>
      </c>
      <c r="U81" s="40" t="str">
        <f>IF(NSW!V23="","",NSW!V23)</f>
        <v/>
      </c>
      <c r="V81" s="40" t="str">
        <f>IF(NSW!W23="","",NSW!W23)</f>
        <v/>
      </c>
      <c r="W81" s="40">
        <f>IF(NSW!X23="","",NSW!X23)</f>
        <v>3.19</v>
      </c>
      <c r="X81" s="40">
        <f>IF(NSW!Y23="","",NSW!Y23)</f>
        <v>276</v>
      </c>
      <c r="Y81" s="40" t="str">
        <f>IF(NSW!Z23="","",NSW!Z23)</f>
        <v>L</v>
      </c>
      <c r="Z81" s="40" t="str">
        <f>IF(NSW!AA23="","",NSW!AA23)</f>
        <v>Sydney Catchment Authority</v>
      </c>
      <c r="AA81" s="40" t="str">
        <f>IF(NSW!AB23="","",NSW!AB23)</f>
        <v>Department of Public Works NSW</v>
      </c>
      <c r="AB81" s="40" t="str">
        <f>IF(NSW!AC23="","",NSW!AC23)</f>
        <v>Department of Public Works NSW</v>
      </c>
      <c r="AC81" s="40" t="str">
        <f>IF(NSW!AD23="","",NSW!AD23)</f>
        <v/>
      </c>
      <c r="AD81" s="40" t="str">
        <f>IF(NSW!AE23="","",NSW!AE23)</f>
        <v/>
      </c>
      <c r="AE81" s="40" t="str">
        <f>IF(NSW!AF23="","",NSW!AF23)</f>
        <v/>
      </c>
      <c r="AF81" s="40" t="str">
        <f>IF(NSW!AG23="","",NSW!AG23)</f>
        <v/>
      </c>
      <c r="AG81" s="40" t="str">
        <f>IF(NSW!AH23="","",NSW!AH23)</f>
        <v/>
      </c>
      <c r="AH81" s="40" t="str">
        <f>IF(NSW!AI23="","",NSW!AI23)</f>
        <v/>
      </c>
      <c r="AI81" s="40" t="str">
        <f>IF(NSW!AJ23="","",NSW!AJ23)</f>
        <v/>
      </c>
      <c r="AJ81" s="40" t="str">
        <f>IF(NSW!AK23="","",NSW!AK23)</f>
        <v/>
      </c>
      <c r="AK81" s="40" t="str">
        <f>IF(NSW!AL23="","",NSW!AL23)</f>
        <v/>
      </c>
      <c r="AL81" s="40" t="str">
        <f>IF(NSW!AM68="","",NSW!AM68)</f>
        <v/>
      </c>
    </row>
    <row r="82" spans="1:38" x14ac:dyDescent="0.2">
      <c r="A82" s="7">
        <f t="shared" si="1"/>
        <v>79</v>
      </c>
      <c r="B82" s="40" t="str">
        <f>IF(NSW!B24="","",NSW!B24)</f>
        <v>AVON</v>
      </c>
      <c r="C82" s="40" t="str">
        <f>IF(NSW!C24="","",NSW!C24)</f>
        <v/>
      </c>
      <c r="D82" s="40">
        <f>IF(NSW!E24="","",NSW!E24)</f>
        <v>1927</v>
      </c>
      <c r="E82" s="40" t="str">
        <f>IF(NSW!F24="","",NSW!F24)</f>
        <v/>
      </c>
      <c r="F82" s="40" t="str">
        <f>IF(NSW!G24="","",NSW!G24)</f>
        <v>Avon</v>
      </c>
      <c r="G82" s="40" t="str">
        <f>IF(NSW!H24="","",NSW!H24)</f>
        <v/>
      </c>
      <c r="H82" s="40" t="str">
        <f>IF(NSW!I24="","",NSW!I24)</f>
        <v>MITTAGONG</v>
      </c>
      <c r="I82" s="40" t="str">
        <f>IF(NSW!J24="","",NSW!J24)</f>
        <v>NSW</v>
      </c>
      <c r="J82" s="40" t="str">
        <f>IF(NSW!K24="","",NSW!K24)</f>
        <v>PG</v>
      </c>
      <c r="K82" s="40" t="str">
        <f>IF(NSW!L24="","",NSW!L24)</f>
        <v/>
      </c>
      <c r="L82" s="40" t="str">
        <f>IF(NSW!M24="","",NSW!M24)</f>
        <v/>
      </c>
      <c r="M82" s="40" t="str">
        <f>IF(NSW!N24="","",NSW!N24)</f>
        <v/>
      </c>
      <c r="N82" s="40">
        <f>IF(NSW!O24="","",NSW!O24)</f>
        <v>72</v>
      </c>
      <c r="O82" s="40">
        <f>IF(NSW!P24="","",NSW!P24)</f>
        <v>223</v>
      </c>
      <c r="P82" s="40">
        <f>IF(NSW!Q24="","",NSW!Q24)</f>
        <v>336</v>
      </c>
      <c r="Q82" s="40">
        <f>IF(NSW!R24="","",NSW!R24)</f>
        <v>214400</v>
      </c>
      <c r="R82" s="40">
        <f>IF(NSW!S24="","",NSW!S24)</f>
        <v>10550</v>
      </c>
      <c r="S82" s="40" t="str">
        <f>IF(NSW!T24="","",NSW!T24)</f>
        <v>S</v>
      </c>
      <c r="T82" s="40" t="str">
        <f>IF(NSW!U24="","",NSW!U24)</f>
        <v/>
      </c>
      <c r="U82" s="40" t="str">
        <f>IF(NSW!V24="","",NSW!V24)</f>
        <v/>
      </c>
      <c r="V82" s="40" t="str">
        <f>IF(NSW!W24="","",NSW!W24)</f>
        <v/>
      </c>
      <c r="W82" s="40">
        <f>IF(NSW!X24="","",NSW!X24)</f>
        <v>142</v>
      </c>
      <c r="X82" s="40">
        <f>IF(NSW!Y24="","",NSW!Y24)</f>
        <v>1790</v>
      </c>
      <c r="Y82" s="40" t="str">
        <f>IF(NSW!Z24="","",NSW!Z24)</f>
        <v>L</v>
      </c>
      <c r="Z82" s="40" t="str">
        <f>IF(NSW!AA24="","",NSW!AA24)</f>
        <v>Sydney Catchment Authority</v>
      </c>
      <c r="AA82" s="40" t="str">
        <f>IF(NSW!AB24="","",NSW!AB24)</f>
        <v>Department of Public Works NSW</v>
      </c>
      <c r="AB82" s="40" t="str">
        <f>IF(NSW!AC24="","",NSW!AC24)</f>
        <v>Department of Public Works NSW</v>
      </c>
      <c r="AC82" s="40" t="str">
        <f>IF(NSW!AD24="","",NSW!AD24)</f>
        <v>Includes 168 ER placed in 1970</v>
      </c>
      <c r="AD82" s="40" t="str">
        <f>IF(NSW!AE24="","",NSW!AE24)</f>
        <v/>
      </c>
      <c r="AE82" s="40" t="str">
        <f>IF(NSW!AF24="","",NSW!AF24)</f>
        <v/>
      </c>
      <c r="AF82" s="40" t="str">
        <f>IF(NSW!AG24="","",NSW!AG24)</f>
        <v/>
      </c>
      <c r="AG82" s="40" t="str">
        <f>IF(NSW!AH24="","",NSW!AH24)</f>
        <v/>
      </c>
      <c r="AH82" s="40" t="str">
        <f>IF(NSW!AI24="","",NSW!AI24)</f>
        <v/>
      </c>
      <c r="AI82" s="40" t="str">
        <f>IF(NSW!AJ24="","",NSW!AJ24)</f>
        <v/>
      </c>
      <c r="AJ82" s="40" t="str">
        <f>IF(NSW!AK24="","",NSW!AK24)</f>
        <v/>
      </c>
      <c r="AK82" s="40" t="str">
        <f>IF(NSW!AL24="","",NSW!AL24)</f>
        <v/>
      </c>
      <c r="AL82" s="40" t="str">
        <f>IF(NSW!AM69="","",NSW!AM69)</f>
        <v/>
      </c>
    </row>
    <row r="83" spans="1:38" x14ac:dyDescent="0.2">
      <c r="A83" s="7">
        <f t="shared" si="1"/>
        <v>80</v>
      </c>
      <c r="B83" s="40" t="str">
        <f>IF(QLD!C8="","",QLD!C8)</f>
        <v>CONNOLLY</v>
      </c>
      <c r="C83" s="40" t="str">
        <f>IF(QLD!D8="","",QLD!D8)</f>
        <v/>
      </c>
      <c r="D83" s="40">
        <f>IF(QLD!F8="","",QLD!F8)</f>
        <v>1927</v>
      </c>
      <c r="E83" s="40" t="str">
        <f>IF(QLD!G8="","",QLD!G8)</f>
        <v/>
      </c>
      <c r="F83" s="40" t="str">
        <f>IF(QLD!H8="","",QLD!H8)</f>
        <v>Rosenthal Ck</v>
      </c>
      <c r="G83" s="40" t="str">
        <f>IF(QLD!I8="","",QLD!I8)</f>
        <v/>
      </c>
      <c r="H83" s="40" t="str">
        <f>IF(QLD!J8="","",QLD!J8)</f>
        <v>WARWICK</v>
      </c>
      <c r="I83" s="40" t="str">
        <f>IF(QLD!K8="","",QLD!K8)</f>
        <v>QLD</v>
      </c>
      <c r="J83" s="40" t="str">
        <f>IF(QLD!L8="","",QLD!L8)</f>
        <v>ER</v>
      </c>
      <c r="K83" s="40" t="str">
        <f>IF(QLD!M8="","",QLD!M8)</f>
        <v/>
      </c>
      <c r="L83" s="40" t="str">
        <f>IF(QLD!N8="","",QLD!N8)</f>
        <v>ic</v>
      </c>
      <c r="M83" s="40" t="str">
        <f>IF(QLD!O8="","",QLD!O8)</f>
        <v>R</v>
      </c>
      <c r="N83" s="40">
        <f>IF(QLD!P8="","",QLD!P8)</f>
        <v>22</v>
      </c>
      <c r="O83" s="40">
        <f>IF(QLD!Q8="","",QLD!Q8)</f>
        <v>145</v>
      </c>
      <c r="P83" s="40">
        <f>IF(QLD!R8="","",QLD!R8)</f>
        <v>115</v>
      </c>
      <c r="Q83" s="40">
        <f>IF(QLD!S8="","",QLD!S8)</f>
        <v>2590</v>
      </c>
      <c r="R83" s="40">
        <f>IF(QLD!T8="","",QLD!T8)</f>
        <v>550</v>
      </c>
      <c r="S83" s="40" t="str">
        <f>IF(QLD!U8="","",QLD!U8)</f>
        <v>S</v>
      </c>
      <c r="T83" s="40" t="str">
        <f>IF(QLD!V8="","",QLD!V8)</f>
        <v/>
      </c>
      <c r="U83" s="40" t="str">
        <f>IF(QLD!W8="","",QLD!W8)</f>
        <v/>
      </c>
      <c r="V83" s="40" t="str">
        <f>IF(QLD!X8="","",QLD!X8)</f>
        <v/>
      </c>
      <c r="W83" s="40">
        <f>IF(QLD!Z8="","",QLD!Z8)</f>
        <v>134</v>
      </c>
      <c r="X83" s="40">
        <f>IF(QLD!AA8="","",QLD!AA8)</f>
        <v>540</v>
      </c>
      <c r="Y83" s="40" t="str">
        <f>IF(QLD!AB8="","",QLD!AB8)</f>
        <v>L</v>
      </c>
      <c r="Z83" s="40" t="str">
        <f>IF(QLD!AC8="","",QLD!AC8)</f>
        <v>Southern Downs Regional Council</v>
      </c>
      <c r="AA83" s="40" t="str">
        <f>IF(QLD!AD8="","",QLD!AD8)</f>
        <v>Water Resources Commission</v>
      </c>
      <c r="AB83" s="40" t="str">
        <f>IF(QLD!AE8="","",QLD!AE8)</f>
        <v>McLeod &amp; Co</v>
      </c>
      <c r="AC83" s="40" t="str">
        <f>IF(QLD!AF8="","",QLD!AF8)</f>
        <v/>
      </c>
      <c r="AD83" s="40" t="str">
        <f>IF(QLD!AG8="","",QLD!AG8)</f>
        <v/>
      </c>
      <c r="AE83" s="40" t="str">
        <f>IF(QLD!AH8="","",QLD!AH8)</f>
        <v/>
      </c>
      <c r="AF83" s="40" t="str">
        <f>IF(QLD!AI8="","",QLD!AI8)</f>
        <v/>
      </c>
      <c r="AG83" s="40" t="str">
        <f>IF(QLD!AJ8="","",QLD!AJ8)</f>
        <v/>
      </c>
      <c r="AH83" s="40" t="str">
        <f>IF(QLD!AK8="","",QLD!AK8)</f>
        <v/>
      </c>
      <c r="AI83" s="40" t="str">
        <f>IF(QLD!AL8="","",QLD!AL8)</f>
        <v/>
      </c>
      <c r="AJ83" s="40" t="str">
        <f>IF(QLD!AM8="","",QLD!AM8)</f>
        <v/>
      </c>
      <c r="AK83" s="40" t="str">
        <f>IF(QLD!AN8="","",QLD!AN8)</f>
        <v/>
      </c>
      <c r="AL83" s="40" t="str">
        <f>IF(NSW!AM70="","",NSW!AM70)</f>
        <v/>
      </c>
    </row>
    <row r="84" spans="1:38" x14ac:dyDescent="0.2">
      <c r="A84" s="7">
        <f t="shared" si="1"/>
        <v>81</v>
      </c>
      <c r="B84" s="40" t="str">
        <f>IF(Vic!B30="","",Vic!B30)</f>
        <v>GLENMAGGIE</v>
      </c>
      <c r="C84" s="40" t="str">
        <f>IF(Vic!C30="","",Vic!C30)</f>
        <v/>
      </c>
      <c r="D84" s="40">
        <f>IF(Vic!E30="","",Vic!E30)</f>
        <v>1927</v>
      </c>
      <c r="E84" s="40" t="str">
        <f>IF(Vic!F30="","",Vic!F30)</f>
        <v/>
      </c>
      <c r="F84" s="40" t="str">
        <f>IF(Vic!G30="","",Vic!G30)</f>
        <v>Macalister</v>
      </c>
      <c r="G84" s="40" t="str">
        <f>IF(Vic!H30="","",Vic!H30)</f>
        <v/>
      </c>
      <c r="H84" s="40" t="str">
        <f>IF(Vic!I30="","",Vic!I30)</f>
        <v>SALE</v>
      </c>
      <c r="I84" s="40" t="str">
        <f>IF(Vic!J30="","",Vic!J30)</f>
        <v>VIC</v>
      </c>
      <c r="J84" s="40" t="str">
        <f>IF(Vic!K30="","",Vic!K30)</f>
        <v>PG</v>
      </c>
      <c r="K84" s="40" t="str">
        <f>IF(Vic!L30="","",Vic!L30)</f>
        <v/>
      </c>
      <c r="L84" s="40" t="str">
        <f>IF(Vic!M30="","",Vic!M30)</f>
        <v/>
      </c>
      <c r="M84" s="40" t="str">
        <f>IF(Vic!N30="","",Vic!N30)</f>
        <v>R</v>
      </c>
      <c r="N84" s="40">
        <f>IF(Vic!O30="","",Vic!O30)</f>
        <v>37</v>
      </c>
      <c r="O84" s="40">
        <f>IF(Vic!P30="","",Vic!P30)</f>
        <v>295</v>
      </c>
      <c r="P84" s="40">
        <f>IF(Vic!Q30="","",Vic!Q30)</f>
        <v>77</v>
      </c>
      <c r="Q84" s="40">
        <f>IF(Vic!R30="","",Vic!R30)</f>
        <v>190410</v>
      </c>
      <c r="R84" s="40">
        <f>IF(Vic!S30="","",Vic!S30)</f>
        <v>17600</v>
      </c>
      <c r="S84" s="40" t="str">
        <f>IF(Vic!T30="","",Vic!T30)</f>
        <v>I</v>
      </c>
      <c r="T84" s="40" t="str">
        <f>IF(Vic!U30="","",Vic!U30)</f>
        <v>I</v>
      </c>
      <c r="U84" s="40" t="str">
        <f>IF(Vic!V30="","",Vic!V30)</f>
        <v>H</v>
      </c>
      <c r="V84" s="40" t="str">
        <f>IF(Vic!W30="","",Vic!W30)</f>
        <v/>
      </c>
      <c r="W84" s="40" t="str">
        <f>IF(Vic!Y30="","",Vic!Y30)</f>
        <v/>
      </c>
      <c r="X84" s="40">
        <f>IF(Vic!Z30="","",Vic!Z30)</f>
        <v>3400</v>
      </c>
      <c r="Y84" s="40" t="str">
        <f>IF(Vic!AA30="","",Vic!AA30)</f>
        <v>V</v>
      </c>
      <c r="Z84" s="40" t="str">
        <f>IF(Vic!AB30="","",Vic!AB30)</f>
        <v>Southern Rural Water</v>
      </c>
      <c r="AA84" s="40" t="str">
        <f>IF(Vic!AC30="","",Vic!AC30)</f>
        <v xml:space="preserve">State Rivers &amp; Water Supply Commission, Victoria </v>
      </c>
      <c r="AB84" s="40" t="str">
        <f>IF(Vic!AD30="","",Vic!AD30)</f>
        <v xml:space="preserve">State Rivers &amp; Water Supply Commission, Victoria </v>
      </c>
      <c r="AC84" s="40" t="str">
        <f>IF(Vic!AE30="","",Vic!AE30)</f>
        <v>Raised 1958 by addition of gates, stabilised using ground anchors, 1989, turbine added 1994</v>
      </c>
      <c r="AD84" s="40" t="str">
        <f>IF(Vic!AF30="","",Vic!AF30)</f>
        <v>Glenmaggie</v>
      </c>
      <c r="AE84" s="40">
        <f>IF(Vic!AG30="","",Vic!AG30)</f>
        <v>4</v>
      </c>
      <c r="AF84" s="40">
        <f>IF(Vic!AH30="","",Vic!AH30)</f>
        <v>9</v>
      </c>
      <c r="AG84" s="40">
        <f>IF(Vic!AI30="","",Vic!AI30)</f>
        <v>360</v>
      </c>
      <c r="AH84" s="40" t="str">
        <f>IF(Vic!AJ30="","",Vic!AJ30)</f>
        <v/>
      </c>
      <c r="AI84" s="40" t="str">
        <f>IF(Vic!AK30="","",Vic!AK30)</f>
        <v>&lt;50</v>
      </c>
      <c r="AK84" s="40" t="str">
        <f>IF(Vic!AL30="","",Vic!AL30)</f>
        <v/>
      </c>
      <c r="AL84" s="40" t="str">
        <f>IF(NSW!AM71="","",NSW!AM71)</f>
        <v/>
      </c>
    </row>
    <row r="85" spans="1:38" x14ac:dyDescent="0.2">
      <c r="A85" s="7">
        <f t="shared" si="1"/>
        <v>82</v>
      </c>
      <c r="B85" s="40" t="str">
        <f>IF(Vic!B31="","",Vic!B31)</f>
        <v>MAROONDAH</v>
      </c>
      <c r="C85" s="40" t="str">
        <f>IF(Vic!C31="","",Vic!C31)</f>
        <v>Maroondah Reservoir</v>
      </c>
      <c r="D85" s="40">
        <f>IF(Vic!E31="","",Vic!E31)</f>
        <v>1927</v>
      </c>
      <c r="E85" s="40" t="str">
        <f>IF(Vic!F31="","",Vic!F31)</f>
        <v/>
      </c>
      <c r="F85" s="40" t="str">
        <f>IF(Vic!G31="","",Vic!G31)</f>
        <v>Watts River</v>
      </c>
      <c r="G85" s="40" t="str">
        <f>IF(Vic!H31="","",Vic!H31)</f>
        <v/>
      </c>
      <c r="H85" s="40" t="str">
        <f>IF(Vic!I31="","",Vic!I31)</f>
        <v>HEALESVILLE</v>
      </c>
      <c r="I85" s="40" t="str">
        <f>IF(Vic!J31="","",Vic!J31)</f>
        <v>VIC</v>
      </c>
      <c r="J85" s="40" t="str">
        <f>IF(Vic!K31="","",Vic!K31)</f>
        <v>PG</v>
      </c>
      <c r="K85" s="40" t="str">
        <f>IF(Vic!L31="","",Vic!L31)</f>
        <v/>
      </c>
      <c r="L85" s="40" t="str">
        <f>IF(Vic!M31="","",Vic!M31)</f>
        <v>c</v>
      </c>
      <c r="M85" s="40" t="str">
        <f>IF(Vic!N31="","",Vic!N31)</f>
        <v>R</v>
      </c>
      <c r="N85" s="40">
        <f>IF(Vic!O31="","",Vic!O31)</f>
        <v>41</v>
      </c>
      <c r="O85" s="40">
        <f>IF(Vic!P31="","",Vic!P31)</f>
        <v>291</v>
      </c>
      <c r="P85" s="40">
        <f>IF(Vic!Q31="","",Vic!Q31)</f>
        <v>132</v>
      </c>
      <c r="Q85" s="40">
        <f>IF(Vic!R31="","",Vic!R31)</f>
        <v>28200</v>
      </c>
      <c r="R85" s="40">
        <f>IF(Vic!S31="","",Vic!S31)</f>
        <v>2000</v>
      </c>
      <c r="S85" s="40" t="str">
        <f>IF(Vic!T31="","",Vic!T31)</f>
        <v>S</v>
      </c>
      <c r="T85" s="40" t="str">
        <f>IF(Vic!U31="","",Vic!U31)</f>
        <v/>
      </c>
      <c r="U85" s="40" t="str">
        <f>IF(Vic!V31="","",Vic!V31)</f>
        <v/>
      </c>
      <c r="V85" s="40" t="str">
        <f>IF(Vic!W31="","",Vic!W31)</f>
        <v/>
      </c>
      <c r="W85" s="40">
        <f>IF(Vic!Y31="","",Vic!Y31)</f>
        <v>104</v>
      </c>
      <c r="X85" s="40">
        <f>IF(Vic!Z31="","",Vic!Z31)</f>
        <v>465</v>
      </c>
      <c r="Y85" s="40" t="str">
        <f>IF(Vic!AA31="","",Vic!AA31)</f>
        <v>L</v>
      </c>
      <c r="Z85" s="40" t="str">
        <f>IF(Vic!AB31="","",Vic!AB31)</f>
        <v>Melbourne Water Corporation</v>
      </c>
      <c r="AA85" s="40" t="str">
        <f>IF(Vic!AC31="","",Vic!AC31)</f>
        <v xml:space="preserve">Melbourne &amp; Metropolitan Board of Works </v>
      </c>
      <c r="AB85" s="40" t="str">
        <f>IF(Vic!AD31="","",Vic!AD31)</f>
        <v xml:space="preserve">Melbourne &amp; Metropolitan Board of Works </v>
      </c>
      <c r="AC85" s="40" t="str">
        <f>IF(Vic!AE31="","",Vic!AE31)</f>
        <v>Spillway enlarged 1989, stabilised using ground anchors</v>
      </c>
      <c r="AD85" s="40" t="str">
        <f>IF(Vic!AF31="","",Vic!AF31)</f>
        <v/>
      </c>
      <c r="AE85" s="40" t="str">
        <f>IF(Vic!AG31="","",Vic!AG31)</f>
        <v/>
      </c>
      <c r="AF85" s="40" t="str">
        <f>IF(Vic!AH31="","",Vic!AH31)</f>
        <v/>
      </c>
      <c r="AG85" s="40">
        <f>IF(Vic!AI31="","",Vic!AI31)</f>
        <v>0</v>
      </c>
      <c r="AH85" s="40">
        <f>IF(Vic!AJ31="","",Vic!AJ31)</f>
        <v>0</v>
      </c>
      <c r="AI85" s="40">
        <f>IF(Vic!AK31="","",Vic!AK31)</f>
        <v>0</v>
      </c>
      <c r="AK85" s="40" t="str">
        <f>IF(Vic!AL31="","",Vic!AL31)</f>
        <v/>
      </c>
      <c r="AL85" s="40" t="str">
        <f>IF(NSW!AM72="","",NSW!AM72)</f>
        <v/>
      </c>
    </row>
    <row r="86" spans="1:38" x14ac:dyDescent="0.2">
      <c r="A86" s="7">
        <f t="shared" si="1"/>
        <v>83</v>
      </c>
      <c r="B86" s="40" t="str">
        <f>IF(NSW!B25="","",NSW!B25)</f>
        <v>BORENORE CREEK</v>
      </c>
      <c r="C86" s="40" t="str">
        <f>IF(NSW!C25="","",NSW!C25)</f>
        <v/>
      </c>
      <c r="D86" s="40">
        <f>IF(NSW!E25="","",NSW!E25)</f>
        <v>1928</v>
      </c>
      <c r="E86" s="40" t="str">
        <f>IF(NSW!F25="","",NSW!F25)</f>
        <v/>
      </c>
      <c r="F86" s="40" t="str">
        <f>IF(NSW!G25="","",NSW!G25)</f>
        <v>Borenore</v>
      </c>
      <c r="G86" s="40" t="str">
        <f>IF(NSW!H25="","",NSW!H25)</f>
        <v/>
      </c>
      <c r="H86" s="40" t="str">
        <f>IF(NSW!I25="","",NSW!I25)</f>
        <v>MOLONG</v>
      </c>
      <c r="I86" s="40" t="str">
        <f>IF(NSW!J25="","",NSW!J25)</f>
        <v>NSW</v>
      </c>
      <c r="J86" s="40" t="str">
        <f>IF(NSW!K25="","",NSW!K25)</f>
        <v>VA</v>
      </c>
      <c r="K86" s="40" t="str">
        <f>IF(NSW!L25="","",NSW!L25)</f>
        <v/>
      </c>
      <c r="L86" s="40" t="str">
        <f>IF(NSW!M25="","",NSW!M25)</f>
        <v/>
      </c>
      <c r="M86" s="40" t="str">
        <f>IF(NSW!N25="","",NSW!N25)</f>
        <v/>
      </c>
      <c r="N86" s="40">
        <f>IF(NSW!O25="","",NSW!O25)</f>
        <v>17</v>
      </c>
      <c r="O86" s="40">
        <f>IF(NSW!P25="","",NSW!P25)</f>
        <v>123</v>
      </c>
      <c r="P86" s="40">
        <f>IF(NSW!Q25="","",NSW!Q25)</f>
        <v>4</v>
      </c>
      <c r="Q86" s="40">
        <f>IF(NSW!R25="","",NSW!R25)</f>
        <v>325</v>
      </c>
      <c r="R86" s="40">
        <f>IF(NSW!S25="","",NSW!S25)</f>
        <v>70</v>
      </c>
      <c r="S86" s="40" t="str">
        <f>IF(NSW!T25="","",NSW!T25)</f>
        <v>S</v>
      </c>
      <c r="T86" s="40" t="str">
        <f>IF(NSW!U25="","",NSW!U25)</f>
        <v/>
      </c>
      <c r="U86" s="40" t="str">
        <f>IF(NSW!V25="","",NSW!V25)</f>
        <v/>
      </c>
      <c r="V86" s="40" t="str">
        <f>IF(NSW!W25="","",NSW!W25)</f>
        <v/>
      </c>
      <c r="W86" s="40">
        <f>IF(NSW!X25="","",NSW!X25)</f>
        <v>22</v>
      </c>
      <c r="X86" s="40">
        <f>IF(NSW!Y25="","",NSW!Y25)</f>
        <v>160</v>
      </c>
      <c r="Y86" s="40" t="str">
        <f>IF(NSW!Z25="","",NSW!Z25)</f>
        <v>L</v>
      </c>
      <c r="Z86" s="40" t="str">
        <f>IF(NSW!AA25="","",NSW!AA25)</f>
        <v>Cabonne Shire Council</v>
      </c>
      <c r="AA86" s="40" t="str">
        <f>IF(NSW!AB25="","",NSW!AB25)</f>
        <v>Department of Public Works NSW</v>
      </c>
      <c r="AB86" s="40" t="str">
        <f>IF(NSW!AC25="","",NSW!AC25)</f>
        <v>Robert Hood Dept of Public Works NSW</v>
      </c>
      <c r="AC86" s="40" t="str">
        <f>IF(NSW!AD25="","",NSW!AD25)</f>
        <v>Raised 1943</v>
      </c>
      <c r="AD86" s="40" t="str">
        <f>IF(NSW!AE25="","",NSW!AE25)</f>
        <v/>
      </c>
      <c r="AE86" s="40" t="str">
        <f>IF(NSW!AF25="","",NSW!AF25)</f>
        <v/>
      </c>
      <c r="AF86" s="40" t="str">
        <f>IF(NSW!AG25="","",NSW!AG25)</f>
        <v/>
      </c>
      <c r="AG86" s="40" t="str">
        <f>IF(NSW!AH25="","",NSW!AH25)</f>
        <v/>
      </c>
      <c r="AH86" s="40" t="str">
        <f>IF(NSW!AI25="","",NSW!AI25)</f>
        <v/>
      </c>
      <c r="AI86" s="40" t="str">
        <f>IF(NSW!AJ25="","",NSW!AJ25)</f>
        <v/>
      </c>
      <c r="AJ86" s="40" t="str">
        <f>IF(NSW!AK25="","",NSW!AK25)</f>
        <v/>
      </c>
      <c r="AK86" s="40" t="str">
        <f>IF(NSW!AL25="","",NSW!AL25)</f>
        <v/>
      </c>
      <c r="AL86" s="40" t="str">
        <f>IF(NSW!AM73="","",NSW!AM73)</f>
        <v/>
      </c>
    </row>
    <row r="87" spans="1:38" x14ac:dyDescent="0.2">
      <c r="A87" s="7">
        <f t="shared" si="1"/>
        <v>84</v>
      </c>
      <c r="B87" s="40" t="str">
        <f>IF(NSW!B26="","",NSW!B26)</f>
        <v>BURRINJUCK</v>
      </c>
      <c r="C87" s="40" t="str">
        <f>IF(NSW!C26="","",NSW!C26)</f>
        <v/>
      </c>
      <c r="D87" s="40">
        <f>IF(NSW!E26="","",NSW!E26)</f>
        <v>1928</v>
      </c>
      <c r="E87" s="40" t="str">
        <f>IF(NSW!F26="","",NSW!F26)</f>
        <v/>
      </c>
      <c r="F87" s="40" t="str">
        <f>IF(NSW!G26="","",NSW!G26)</f>
        <v>Murrumbidgee</v>
      </c>
      <c r="G87" s="40" t="str">
        <f>IF(NSW!H26="","",NSW!H26)</f>
        <v/>
      </c>
      <c r="H87" s="40" t="str">
        <f>IF(NSW!I26="","",NSW!I26)</f>
        <v>YASS</v>
      </c>
      <c r="I87" s="40" t="str">
        <f>IF(NSW!J26="","",NSW!J26)</f>
        <v>NSW</v>
      </c>
      <c r="J87" s="40" t="str">
        <f>IF(NSW!K26="","",NSW!K26)</f>
        <v>PG</v>
      </c>
      <c r="K87" s="40" t="str">
        <f>IF(NSW!L26="","",NSW!L26)</f>
        <v/>
      </c>
      <c r="L87" s="40" t="str">
        <f>IF(NSW!M26="","",NSW!M26)</f>
        <v/>
      </c>
      <c r="M87" s="40" t="str">
        <f>IF(NSW!N26="","",NSW!N26)</f>
        <v/>
      </c>
      <c r="N87" s="40">
        <f>IF(NSW!O26="","",NSW!O26)</f>
        <v>91</v>
      </c>
      <c r="O87" s="40">
        <f>IF(NSW!P26="","",NSW!P26)</f>
        <v>233</v>
      </c>
      <c r="P87" s="40">
        <f>IF(NSW!Q26="","",NSW!Q26)</f>
        <v>394</v>
      </c>
      <c r="Q87" s="40">
        <f>IF(NSW!R26="","",NSW!R26)</f>
        <v>1026000</v>
      </c>
      <c r="R87" s="40">
        <f>IF(NSW!S26="","",NSW!S26)</f>
        <v>55000</v>
      </c>
      <c r="S87" s="40" t="str">
        <f>IF(NSW!T26="","",NSW!T26)</f>
        <v>I</v>
      </c>
      <c r="T87" s="40" t="str">
        <f>IF(NSW!U26="","",NSW!U26)</f>
        <v/>
      </c>
      <c r="U87" s="40" t="str">
        <f>IF(NSW!V26="","",NSW!V26)</f>
        <v>H</v>
      </c>
      <c r="V87" s="40" t="str">
        <f>IF(NSW!W26="","",NSW!W26)</f>
        <v/>
      </c>
      <c r="W87" s="40">
        <f>IF(NSW!X26="","",NSW!X26)</f>
        <v>13000</v>
      </c>
      <c r="X87" s="40">
        <f>IF(NSW!Y26="","",NSW!Y26)</f>
        <v>29100</v>
      </c>
      <c r="Y87" s="40" t="str">
        <f>IF(NSW!Z26="","",NSW!Z26)</f>
        <v>V,L</v>
      </c>
      <c r="Z87" s="40" t="str">
        <f>IF(NSW!AA26="","",NSW!AA26)</f>
        <v>Dept. Land Water Conservation</v>
      </c>
      <c r="AA87" s="40" t="str">
        <f>IF(NSW!AB26="","",NSW!AB26)</f>
        <v>Water Conservation &amp; Irrigation Commission, PWD NSW</v>
      </c>
      <c r="AB87" s="40" t="str">
        <f>IF(NSW!AC26="","",NSW!AC26)</f>
        <v>Water Conservation &amp; Irrigation Commission, PWD NSW</v>
      </c>
      <c r="AC87" s="40" t="str">
        <f>IF(NSW!AD26="","",NSW!AD26)</f>
        <v>Original PG completed 1927; raised 1956 includes vol of original PG; dam raised in 1994 &amp; post-tensioned for addional spillway capacity</v>
      </c>
      <c r="AD87" s="40" t="str">
        <f>IF(NSW!AE26="","",NSW!AE26)</f>
        <v>Burrinjuck</v>
      </c>
      <c r="AE87" s="40">
        <f>IF(NSW!AF26="","",NSW!AF26)</f>
        <v>28</v>
      </c>
      <c r="AF87" s="40">
        <f>IF(NSW!AG26="","",NSW!AG26)</f>
        <v>24.5</v>
      </c>
      <c r="AG87" s="40" t="str">
        <f>IF(NSW!AH26="","",NSW!AH26)</f>
        <v/>
      </c>
      <c r="AH87" s="40" t="str">
        <f>IF(NSW!AI26="","",NSW!AI26)</f>
        <v/>
      </c>
      <c r="AI87" s="40">
        <f>IF(NSW!AJ26="","",NSW!AJ26)</f>
        <v>0</v>
      </c>
      <c r="AJ87" s="40" t="str">
        <f>IF(NSW!AK26="","",NSW!AK26)</f>
        <v/>
      </c>
      <c r="AK87" s="40" t="str">
        <f>IF(NSW!AL26="","",NSW!AL26)</f>
        <v/>
      </c>
      <c r="AL87" s="40" t="str">
        <f>IF(NSW!AM74="","",NSW!AM74)</f>
        <v/>
      </c>
    </row>
    <row r="88" spans="1:38" x14ac:dyDescent="0.2">
      <c r="A88" s="7">
        <f t="shared" si="1"/>
        <v>85</v>
      </c>
      <c r="B88" s="40" t="str">
        <f>IF(Vic!B32="","",Vic!B32)</f>
        <v>O'SHANNASSY</v>
      </c>
      <c r="C88" s="40" t="str">
        <f>IF(Vic!C32="","",Vic!C32)</f>
        <v>O'Shannassy Reservoir</v>
      </c>
      <c r="D88" s="40">
        <f>IF(Vic!E32="","",Vic!E32)</f>
        <v>1928</v>
      </c>
      <c r="E88" s="40" t="str">
        <f>IF(Vic!F32="","",Vic!F32)</f>
        <v/>
      </c>
      <c r="F88" s="40" t="str">
        <f>IF(Vic!G32="","",Vic!G32)</f>
        <v>O'Shannassy</v>
      </c>
      <c r="G88" s="40" t="str">
        <f>IF(Vic!H32="","",Vic!H32)</f>
        <v/>
      </c>
      <c r="H88" s="40" t="str">
        <f>IF(Vic!I32="","",Vic!I32)</f>
        <v>WARBURTON</v>
      </c>
      <c r="I88" s="40" t="str">
        <f>IF(Vic!J32="","",Vic!J32)</f>
        <v>VIC</v>
      </c>
      <c r="J88" s="40" t="str">
        <f>IF(Vic!K32="","",Vic!K32)</f>
        <v>TE</v>
      </c>
      <c r="K88" s="40" t="str">
        <f>IF(Vic!L32="","",Vic!L32)</f>
        <v/>
      </c>
      <c r="L88" s="40" t="str">
        <f>IF(Vic!M32="","",Vic!M32)</f>
        <v>ic</v>
      </c>
      <c r="M88" s="40" t="str">
        <f>IF(Vic!N32="","",Vic!N32)</f>
        <v>S/R</v>
      </c>
      <c r="N88" s="40">
        <f>IF(Vic!O32="","",Vic!O32)</f>
        <v>34</v>
      </c>
      <c r="O88" s="40">
        <f>IF(Vic!P32="","",Vic!P32)</f>
        <v>226</v>
      </c>
      <c r="P88" s="40">
        <f>IF(Vic!Q32="","",Vic!Q32)</f>
        <v>245</v>
      </c>
      <c r="Q88" s="40">
        <f>IF(Vic!R32="","",Vic!R32)</f>
        <v>3100</v>
      </c>
      <c r="R88" s="40">
        <f>IF(Vic!S32="","",Vic!S32)</f>
        <v>270</v>
      </c>
      <c r="S88" s="40" t="str">
        <f>IF(Vic!T32="","",Vic!T32)</f>
        <v>S</v>
      </c>
      <c r="T88" s="40" t="str">
        <f>IF(Vic!U32="","",Vic!U32)</f>
        <v/>
      </c>
      <c r="U88" s="40" t="str">
        <f>IF(Vic!V32="","",Vic!V32)</f>
        <v/>
      </c>
      <c r="V88" s="40" t="str">
        <f>IF(Vic!W32="","",Vic!W32)</f>
        <v/>
      </c>
      <c r="W88" s="40">
        <f>IF(Vic!Y32="","",Vic!Y32)</f>
        <v>119</v>
      </c>
      <c r="X88" s="40">
        <f>IF(Vic!Z32="","",Vic!Z32)</f>
        <v>500</v>
      </c>
      <c r="Y88" s="40" t="str">
        <f>IF(Vic!AA32="","",Vic!AA32)</f>
        <v>L</v>
      </c>
      <c r="Z88" s="40" t="str">
        <f>IF(Vic!AB32="","",Vic!AB32)</f>
        <v>Melbourne Water Corporation</v>
      </c>
      <c r="AA88" s="40" t="str">
        <f>IF(Vic!AC32="","",Vic!AC32)</f>
        <v xml:space="preserve">Melbourne &amp; Metropolitan Board of Works </v>
      </c>
      <c r="AB88" s="40" t="str">
        <f>IF(Vic!AD32="","",Vic!AD32)</f>
        <v xml:space="preserve">Melbourne &amp; Metropolitan Board of Works </v>
      </c>
      <c r="AC88" s="40" t="str">
        <f>IF(Vic!AE32="","",Vic!AE32)</f>
        <v>Spillway enlarged and full supply level lowered in 1987</v>
      </c>
      <c r="AD88" s="40" t="str">
        <f>IF(Vic!AF32="","",Vic!AF32)</f>
        <v/>
      </c>
      <c r="AE88" s="40" t="str">
        <f>IF(Vic!AG32="","",Vic!AG32)</f>
        <v/>
      </c>
      <c r="AF88" s="40" t="str">
        <f>IF(Vic!AH32="","",Vic!AH32)</f>
        <v/>
      </c>
      <c r="AG88" s="40">
        <f>IF(Vic!AI32="","",Vic!AI32)</f>
        <v>0</v>
      </c>
      <c r="AH88" s="40">
        <f>IF(Vic!AJ32="","",Vic!AJ32)</f>
        <v>0</v>
      </c>
      <c r="AI88" s="40">
        <f>IF(Vic!AK32="","",Vic!AK32)</f>
        <v>0</v>
      </c>
      <c r="AK88" s="40" t="str">
        <f>IF(Vic!AL32="","",Vic!AL32)</f>
        <v/>
      </c>
      <c r="AL88" s="40" t="str">
        <f>IF(NSW!AM75="","",NSW!AM75)</f>
        <v/>
      </c>
    </row>
    <row r="89" spans="1:38" x14ac:dyDescent="0.2">
      <c r="A89" s="7">
        <f t="shared" si="1"/>
        <v>86</v>
      </c>
      <c r="B89" s="40" t="str">
        <f>IF(NSW!B27="","",NSW!B27)</f>
        <v>PUDDLEDOCK CREEK</v>
      </c>
      <c r="C89" s="40" t="str">
        <f>IF(NSW!C27="","",NSW!C27)</f>
        <v/>
      </c>
      <c r="D89" s="40">
        <f>IF(NSW!E27="","",NSW!E27)</f>
        <v>1928</v>
      </c>
      <c r="E89" s="40" t="str">
        <f>IF(NSW!F27="","",NSW!F27)</f>
        <v/>
      </c>
      <c r="F89" s="40" t="str">
        <f>IF(NSW!G27="","",NSW!G27)</f>
        <v>Puddledock Ck</v>
      </c>
      <c r="G89" s="40" t="str">
        <f>IF(NSW!H27="","",NSW!H27)</f>
        <v/>
      </c>
      <c r="H89" s="40" t="str">
        <f>IF(NSW!I27="","",NSW!I27)</f>
        <v>ARMIDALE</v>
      </c>
      <c r="I89" s="40" t="str">
        <f>IF(NSW!J27="","",NSW!J27)</f>
        <v>NSW</v>
      </c>
      <c r="J89" s="40" t="str">
        <f>IF(NSW!K27="","",NSW!K27)</f>
        <v>VA</v>
      </c>
      <c r="K89" s="40" t="str">
        <f>IF(NSW!L27="","",NSW!L27)</f>
        <v/>
      </c>
      <c r="L89" s="40" t="str">
        <f>IF(NSW!M27="","",NSW!M27)</f>
        <v/>
      </c>
      <c r="M89" s="40" t="str">
        <f>IF(NSW!N27="","",NSW!N27)</f>
        <v/>
      </c>
      <c r="N89" s="40">
        <f>IF(NSW!O27="","",NSW!O27)</f>
        <v>19</v>
      </c>
      <c r="O89" s="40">
        <f>IF(NSW!P27="","",NSW!P27)</f>
        <v>190</v>
      </c>
      <c r="P89" s="40">
        <f>IF(NSW!Q27="","",NSW!Q27)</f>
        <v>5</v>
      </c>
      <c r="Q89" s="40">
        <f>IF(NSW!R27="","",NSW!R27)</f>
        <v>1700</v>
      </c>
      <c r="R89" s="40">
        <f>IF(NSW!S27="","",NSW!S27)</f>
        <v>150</v>
      </c>
      <c r="S89" s="40" t="str">
        <f>IF(NSW!T27="","",NSW!T27)</f>
        <v>S</v>
      </c>
      <c r="T89" s="40" t="str">
        <f>IF(NSW!U27="","",NSW!U27)</f>
        <v/>
      </c>
      <c r="U89" s="40" t="str">
        <f>IF(NSW!V27="","",NSW!V27)</f>
        <v/>
      </c>
      <c r="V89" s="40" t="str">
        <f>IF(NSW!W27="","",NSW!W27)</f>
        <v/>
      </c>
      <c r="W89" s="40">
        <f>IF(NSW!X27="","",NSW!X27)</f>
        <v>25</v>
      </c>
      <c r="X89" s="40">
        <f>IF(NSW!Y27="","",NSW!Y27)</f>
        <v>320</v>
      </c>
      <c r="Y89" s="40" t="str">
        <f>IF(NSW!Z27="","",NSW!Z27)</f>
        <v>L</v>
      </c>
      <c r="Z89" s="40" t="str">
        <f>IF(NSW!AA27="","",NSW!AA27)</f>
        <v>Armidale City Council</v>
      </c>
      <c r="AA89" s="40" t="str">
        <f>IF(NSW!AB27="","",NSW!AB27)</f>
        <v>Department of Public Works NSW</v>
      </c>
      <c r="AB89" s="40" t="str">
        <f>IF(NSW!AC27="","",NSW!AC27)</f>
        <v>Department of Public Works NSW</v>
      </c>
      <c r="AC89" s="40" t="str">
        <f>IF(NSW!AD27="","",NSW!AD27)</f>
        <v/>
      </c>
      <c r="AD89" s="40" t="str">
        <f>IF(NSW!AE27="","",NSW!AE27)</f>
        <v/>
      </c>
      <c r="AE89" s="40" t="str">
        <f>IF(NSW!AF27="","",NSW!AF27)</f>
        <v/>
      </c>
      <c r="AF89" s="40" t="str">
        <f>IF(NSW!AG27="","",NSW!AG27)</f>
        <v/>
      </c>
      <c r="AG89" s="40" t="str">
        <f>IF(NSW!AH27="","",NSW!AH27)</f>
        <v/>
      </c>
      <c r="AH89" s="40" t="str">
        <f>IF(NSW!AI27="","",NSW!AI27)</f>
        <v/>
      </c>
      <c r="AI89" s="40" t="str">
        <f>IF(NSW!AJ27="","",NSW!AJ27)</f>
        <v/>
      </c>
      <c r="AJ89" s="40" t="str">
        <f>IF(NSW!AK27="","",NSW!AK27)</f>
        <v/>
      </c>
      <c r="AK89" s="40" t="str">
        <f>IF(NSW!AL27="","",NSW!AL27)</f>
        <v/>
      </c>
      <c r="AL89" s="40" t="str">
        <f>IF(NSW!AM76="","",NSW!AM76)</f>
        <v/>
      </c>
    </row>
    <row r="90" spans="1:38" x14ac:dyDescent="0.2">
      <c r="A90" s="7">
        <f t="shared" si="1"/>
        <v>87</v>
      </c>
      <c r="B90" s="40" t="str">
        <f>IF(NSW!B28="","",NSW!B28)</f>
        <v>WOODFORD CREEK</v>
      </c>
      <c r="C90" s="40" t="str">
        <f>IF(NSW!C28="","",NSW!C28)</f>
        <v/>
      </c>
      <c r="D90" s="40">
        <f>IF(NSW!E28="","",NSW!E28)</f>
        <v>1928</v>
      </c>
      <c r="E90" s="40" t="str">
        <f>IF(NSW!F28="","",NSW!F28)</f>
        <v/>
      </c>
      <c r="F90" s="40" t="str">
        <f>IF(NSW!G28="","",NSW!G28)</f>
        <v>Woodford Creek</v>
      </c>
      <c r="G90" s="40" t="str">
        <f>IF(NSW!H28="","",NSW!H28)</f>
        <v/>
      </c>
      <c r="H90" s="40" t="str">
        <f>IF(NSW!I28="","",NSW!I28)</f>
        <v>KATOOMBA</v>
      </c>
      <c r="I90" s="40" t="str">
        <f>IF(NSW!J28="","",NSW!J28)</f>
        <v>NSW</v>
      </c>
      <c r="J90" s="40" t="str">
        <f>IF(NSW!K28="","",NSW!K28)</f>
        <v>VA</v>
      </c>
      <c r="K90" s="40" t="str">
        <f>IF(NSW!L28="","",NSW!L28)</f>
        <v/>
      </c>
      <c r="L90" s="40" t="str">
        <f>IF(NSW!M28="","",NSW!M28)</f>
        <v/>
      </c>
      <c r="M90" s="40" t="str">
        <f>IF(NSW!N28="","",NSW!N28)</f>
        <v/>
      </c>
      <c r="N90" s="40">
        <f>IF(NSW!O28="","",NSW!O28)</f>
        <v>16</v>
      </c>
      <c r="O90" s="40">
        <f>IF(NSW!P28="","",NSW!P28)</f>
        <v>114</v>
      </c>
      <c r="P90" s="40">
        <f>IF(NSW!Q28="","",NSW!Q28)</f>
        <v>4</v>
      </c>
      <c r="Q90" s="40">
        <f>IF(NSW!R28="","",NSW!R28)</f>
        <v>864</v>
      </c>
      <c r="R90" s="40">
        <f>IF(NSW!S28="","",NSW!S28)</f>
        <v>210</v>
      </c>
      <c r="S90" s="40" t="str">
        <f>IF(NSW!T28="","",NSW!T28)</f>
        <v>S</v>
      </c>
      <c r="T90" s="40" t="str">
        <f>IF(NSW!U28="","",NSW!U28)</f>
        <v/>
      </c>
      <c r="U90" s="40" t="str">
        <f>IF(NSW!V28="","",NSW!V28)</f>
        <v/>
      </c>
      <c r="V90" s="40" t="str">
        <f>IF(NSW!W28="","",NSW!W28)</f>
        <v/>
      </c>
      <c r="W90" s="40">
        <f>IF(NSW!X28="","",NSW!X28)</f>
        <v>9.8000000000000007</v>
      </c>
      <c r="X90" s="40">
        <f>IF(NSW!Y28="","",NSW!Y28)</f>
        <v>209</v>
      </c>
      <c r="Y90" s="40" t="str">
        <f>IF(NSW!Z28="","",NSW!Z28)</f>
        <v>L</v>
      </c>
      <c r="Z90" s="40" t="str">
        <f>IF(NSW!AA28="","",NSW!AA28)</f>
        <v>Sydney Catchment Authority</v>
      </c>
      <c r="AA90" s="40" t="str">
        <f>IF(NSW!AB28="","",NSW!AB28)</f>
        <v>Department of Public Works NSW</v>
      </c>
      <c r="AB90" s="40" t="str">
        <f>IF(NSW!AC28="","",NSW!AC28)</f>
        <v>Department of Public Works NSW</v>
      </c>
      <c r="AC90" s="40" t="str">
        <f>IF(NSW!AD28="","",NSW!AD28)</f>
        <v>Raised 2.4m in 1930's and 3m in 1948</v>
      </c>
      <c r="AD90" s="40" t="str">
        <f>IF(NSW!AE28="","",NSW!AE28)</f>
        <v/>
      </c>
      <c r="AE90" s="40" t="str">
        <f>IF(NSW!AF28="","",NSW!AF28)</f>
        <v/>
      </c>
      <c r="AF90" s="40" t="str">
        <f>IF(NSW!AG28="","",NSW!AG28)</f>
        <v/>
      </c>
      <c r="AG90" s="40" t="str">
        <f>IF(NSW!AH28="","",NSW!AH28)</f>
        <v/>
      </c>
      <c r="AH90" s="40" t="str">
        <f>IF(NSW!AI28="","",NSW!AI28)</f>
        <v/>
      </c>
      <c r="AI90" s="40" t="str">
        <f>IF(NSW!AJ28="","",NSW!AJ28)</f>
        <v/>
      </c>
      <c r="AJ90" s="40" t="str">
        <f>IF(NSW!AK28="","",NSW!AK28)</f>
        <v/>
      </c>
      <c r="AK90" s="40" t="str">
        <f>IF(NSW!AL28="","",NSW!AL28)</f>
        <v/>
      </c>
      <c r="AL90" s="40" t="str">
        <f>IF(NSW!AM77="","",NSW!AM77)</f>
        <v/>
      </c>
    </row>
    <row r="91" spans="1:38" x14ac:dyDescent="0.2">
      <c r="A91" s="7">
        <f t="shared" si="1"/>
        <v>88</v>
      </c>
      <c r="B91" s="40" t="str">
        <f>IF(Vic!B111="","",Vic!B111)</f>
        <v>WURDEE BOLUC</v>
      </c>
      <c r="C91" s="40" t="str">
        <f>IF(Vic!C111="","",Vic!C111)</f>
        <v/>
      </c>
      <c r="D91" s="40">
        <f>IF(Vic!E111="","",Vic!E111)</f>
        <v>1928</v>
      </c>
      <c r="E91" s="40" t="str">
        <f>IF(Vic!F111="","",Vic!F111)</f>
        <v/>
      </c>
      <c r="F91" s="40" t="str">
        <f>IF(Vic!G111="","",Vic!G111)</f>
        <v>Off Stream</v>
      </c>
      <c r="G91" s="40" t="str">
        <f>IF(Vic!H111="","",Vic!H111)</f>
        <v/>
      </c>
      <c r="H91" s="40" t="str">
        <f>IF(Vic!I111="","",Vic!I111)</f>
        <v>GEELONG</v>
      </c>
      <c r="I91" s="40" t="str">
        <f>IF(Vic!J111="","",Vic!J111)</f>
        <v>VIC</v>
      </c>
      <c r="J91" s="40" t="str">
        <f>IF(Vic!K111="","",Vic!K111)</f>
        <v>TE</v>
      </c>
      <c r="K91" s="40" t="str">
        <f>IF(Vic!L111="","",Vic!L111)</f>
        <v/>
      </c>
      <c r="L91" s="40" t="str">
        <f>IF(Vic!M111="","",Vic!M111)</f>
        <v>he</v>
      </c>
      <c r="M91" s="40" t="str">
        <f>IF(Vic!N111="","",Vic!N111)</f>
        <v>S</v>
      </c>
      <c r="N91" s="40">
        <f>IF(Vic!O111="","",Vic!O111)</f>
        <v>11</v>
      </c>
      <c r="O91" s="40">
        <f>IF(Vic!P111="","",Vic!P111)</f>
        <v>8658</v>
      </c>
      <c r="P91" s="40">
        <f>IF(Vic!Q111="","",Vic!Q111)</f>
        <v>821</v>
      </c>
      <c r="Q91" s="40">
        <f>IF(Vic!R111="","",Vic!R111)</f>
        <v>40140</v>
      </c>
      <c r="R91" s="40">
        <f>IF(Vic!S111="","",Vic!S111)</f>
        <v>5640</v>
      </c>
      <c r="S91" s="40" t="str">
        <f>IF(Vic!T111="","",Vic!T111)</f>
        <v>S</v>
      </c>
      <c r="T91" s="40" t="str">
        <f>IF(Vic!U111="","",Vic!U111)</f>
        <v/>
      </c>
      <c r="U91" s="40" t="str">
        <f>IF(Vic!V111="","",Vic!V111)</f>
        <v/>
      </c>
      <c r="V91" s="40" t="str">
        <f>IF(Vic!W111="","",Vic!W111)</f>
        <v/>
      </c>
      <c r="W91" s="40" t="str">
        <f>IF(Vic!Y111="","",Vic!Y111)</f>
        <v/>
      </c>
      <c r="X91" s="40" t="str">
        <f>IF(Vic!Z111="","",Vic!Z111)</f>
        <v>NA</v>
      </c>
      <c r="Y91" s="40" t="str">
        <f>IF(Vic!AA111="","",Vic!AA111)</f>
        <v/>
      </c>
      <c r="Z91" s="40" t="str">
        <f>IF(Vic!AB111="","",Vic!AB111)</f>
        <v>Barwon Water</v>
      </c>
      <c r="AA91" s="40" t="str">
        <f>IF(Vic!AC111="","",Vic!AC111)</f>
        <v xml:space="preserve">Geelong &amp; District Water Board, 
Rural Water Commission, Gutteridge Haskins &amp; Davey </v>
      </c>
      <c r="AB91" s="40" t="str">
        <f>IF(Vic!AD111="","",Vic!AD111)</f>
        <v>JJ McDonald and Sons</v>
      </c>
      <c r="AC91" s="40" t="str">
        <f>IF(Vic!AE111="","",Vic!AE111)</f>
        <v>Original construction by SR&amp;WSC, raised in 1955 by Geelong Waterworks &amp; Sewerage Trust, raised in 1991 by Geelong &amp; District Water Board</v>
      </c>
      <c r="AD91" s="40" t="str">
        <f>IF(Vic!AF111="","",Vic!AF111)</f>
        <v/>
      </c>
      <c r="AE91" s="40" t="str">
        <f>IF(Vic!AG111="","",Vic!AG111)</f>
        <v/>
      </c>
      <c r="AF91" s="40" t="str">
        <f>IF(Vic!AH111="","",Vic!AH111)</f>
        <v/>
      </c>
      <c r="AG91" s="40" t="str">
        <f>IF(Vic!AI111="","",Vic!AI111)</f>
        <v/>
      </c>
      <c r="AH91" s="40" t="str">
        <f>IF(Vic!AJ111="","",Vic!AJ111)</f>
        <v/>
      </c>
      <c r="AI91" s="40" t="str">
        <f>IF(Vic!AK111="","",Vic!AK111)</f>
        <v/>
      </c>
      <c r="AK91" s="40" t="str">
        <f>IF(Vic!AL111="","",Vic!AL111)</f>
        <v/>
      </c>
      <c r="AL91" s="40" t="str">
        <f>IF(NSW!AM78="","",NSW!AM78)</f>
        <v/>
      </c>
    </row>
    <row r="92" spans="1:38" x14ac:dyDescent="0.2">
      <c r="A92" s="7">
        <f t="shared" si="1"/>
        <v>89</v>
      </c>
      <c r="B92" s="40" t="str">
        <f>IF(WA!B7="","",WA!B7)</f>
        <v>CHURCHMAN BROOK</v>
      </c>
      <c r="C92" s="40" t="str">
        <f>IF(WA!C7="","",WA!C7)</f>
        <v/>
      </c>
      <c r="D92" s="40">
        <f>IF(WA!E7="","",WA!E7)</f>
        <v>1929</v>
      </c>
      <c r="E92" s="40" t="str">
        <f>IF(WA!F7="","",WA!F7)</f>
        <v/>
      </c>
      <c r="F92" s="40" t="str">
        <f>IF(WA!G7="","",WA!G7)</f>
        <v>Churchman Bk</v>
      </c>
      <c r="G92" s="40" t="str">
        <f>IF(WA!H7="","",WA!H7)</f>
        <v/>
      </c>
      <c r="H92" s="40" t="str">
        <f>IF(WA!I7="","",WA!I7)</f>
        <v>PERTH</v>
      </c>
      <c r="I92" s="40" t="str">
        <f>IF(WA!J7="","",WA!J7)</f>
        <v>WA</v>
      </c>
      <c r="J92" s="40" t="str">
        <f>IF(WA!K7="","",WA!K7)</f>
        <v>TE</v>
      </c>
      <c r="K92" s="40" t="str">
        <f>IF(WA!L7="","",WA!L7)</f>
        <v/>
      </c>
      <c r="L92" s="40" t="str">
        <f>IF(WA!M7="","",WA!M7)</f>
        <v xml:space="preserve">ie </v>
      </c>
      <c r="M92" s="40" t="str">
        <f>IF(WA!N7="","",WA!N7)</f>
        <v>S/R</v>
      </c>
      <c r="N92" s="40">
        <f>IF(WA!O7="","",WA!O7)</f>
        <v>26</v>
      </c>
      <c r="O92" s="40">
        <f>IF(WA!P7="","",WA!P7)</f>
        <v>231</v>
      </c>
      <c r="P92" s="40">
        <f>IF(WA!Q7="","",WA!Q7)</f>
        <v>225</v>
      </c>
      <c r="Q92" s="40">
        <f>IF(WA!R7="","",WA!R7)</f>
        <v>2160</v>
      </c>
      <c r="R92" s="40">
        <f>IF(WA!S7="","",WA!S7)</f>
        <v>230</v>
      </c>
      <c r="S92" s="40" t="str">
        <f>IF(WA!T7="","",WA!T7)</f>
        <v>S</v>
      </c>
      <c r="T92" s="40" t="str">
        <f>IF(WA!U7="","",WA!U7)</f>
        <v/>
      </c>
      <c r="U92" s="40" t="str">
        <f>IF(WA!V7="","",WA!V7)</f>
        <v/>
      </c>
      <c r="V92" s="40" t="str">
        <f>IF(WA!W7="","",WA!W7)</f>
        <v/>
      </c>
      <c r="W92" s="40">
        <f>IF(WA!Y7="","",WA!Y7)</f>
        <v>16</v>
      </c>
      <c r="X92" s="40">
        <f>IF(WA!Z7="","",WA!Z7)</f>
        <v>290</v>
      </c>
      <c r="Y92" s="40" t="str">
        <f>IF(WA!AA7="","",WA!AA7)</f>
        <v>L</v>
      </c>
      <c r="Z92" s="40" t="str">
        <f>IF(WA!AB7="","",WA!AB7)</f>
        <v>WA Water Corporation</v>
      </c>
      <c r="AA92" s="40" t="str">
        <f>IF(WA!AC7="","",WA!AC7)</f>
        <v>Metropolitan Water Authority</v>
      </c>
      <c r="AB92" s="40" t="str">
        <f>IF(WA!AD7="","",WA!AD7)</f>
        <v>Metropolitan Water Authority</v>
      </c>
      <c r="AC92" s="40" t="str">
        <f>IF(WA!AE7="","",WA!AE7)</f>
        <v>Spillway enlarged 1966</v>
      </c>
      <c r="AD92" s="40" t="str">
        <f>IF(WA!AF7="","",WA!AF7)</f>
        <v/>
      </c>
      <c r="AE92" s="40" t="str">
        <f>IF(WA!AG7="","",WA!AG7)</f>
        <v/>
      </c>
      <c r="AF92" s="40" t="str">
        <f>IF(WA!AH7="","",WA!AH7)</f>
        <v/>
      </c>
      <c r="AG92" s="40" t="str">
        <f>IF(WA!AI7="","",WA!AI7)</f>
        <v/>
      </c>
      <c r="AH92" s="40" t="str">
        <f>IF(WA!AJ7="","",WA!AJ7)</f>
        <v/>
      </c>
      <c r="AI92" s="40" t="str">
        <f>IF(WA!AK7="","",WA!AK7)</f>
        <v/>
      </c>
      <c r="AK92" s="40" t="str">
        <f>IF(WA!AL7="","",WA!AL7)</f>
        <v/>
      </c>
      <c r="AL92" s="40" t="str">
        <f>IF(NSW!AM79="","",NSW!AM79)</f>
        <v/>
      </c>
    </row>
    <row r="93" spans="1:38" x14ac:dyDescent="0.2">
      <c r="A93" s="7">
        <f t="shared" si="1"/>
        <v>90</v>
      </c>
      <c r="B93" s="40" t="str">
        <f>IF(QLD!C9="","",QLD!C9)</f>
        <v>RIFLE CREEK</v>
      </c>
      <c r="C93" s="40" t="str">
        <f>IF(QLD!D9="","",QLD!D9)</f>
        <v/>
      </c>
      <c r="D93" s="40">
        <f>IF(QLD!F9="","",QLD!F9)</f>
        <v>1929</v>
      </c>
      <c r="E93" s="40" t="str">
        <f>IF(QLD!G9="","",QLD!G9)</f>
        <v/>
      </c>
      <c r="F93" s="40" t="str">
        <f>IF(QLD!H9="","",QLD!H9)</f>
        <v>Rifle Ck</v>
      </c>
      <c r="G93" s="40" t="str">
        <f>IF(QLD!I9="","",QLD!I9)</f>
        <v/>
      </c>
      <c r="H93" s="40" t="str">
        <f>IF(QLD!J9="","",QLD!J9)</f>
        <v>MT ISA</v>
      </c>
      <c r="I93" s="40" t="str">
        <f>IF(QLD!K9="","",QLD!K9)</f>
        <v>QLD</v>
      </c>
      <c r="J93" s="40" t="str">
        <f>IF(QLD!L9="","",QLD!L9)</f>
        <v>VA</v>
      </c>
      <c r="K93" s="40" t="str">
        <f>IF(QLD!M9="","",QLD!M9)</f>
        <v/>
      </c>
      <c r="L93" s="40" t="str">
        <f>IF(QLD!N9="","",QLD!N9)</f>
        <v/>
      </c>
      <c r="M93" s="40" t="str">
        <f>IF(QLD!O9="","",QLD!O9)</f>
        <v>R</v>
      </c>
      <c r="N93" s="40">
        <f>IF(QLD!P9="","",QLD!P9)</f>
        <v>18</v>
      </c>
      <c r="O93" s="40">
        <f>IF(QLD!Q9="","",QLD!Q9)</f>
        <v>120</v>
      </c>
      <c r="P93" s="40">
        <f>IF(QLD!R9="","",QLD!R9)</f>
        <v>6</v>
      </c>
      <c r="Q93" s="40">
        <f>IF(QLD!S9="","",QLD!S9)</f>
        <v>9490</v>
      </c>
      <c r="R93" s="40">
        <f>IF(QLD!T9="","",QLD!T9)</f>
        <v>1500</v>
      </c>
      <c r="S93" s="40" t="str">
        <f>IF(QLD!U9="","",QLD!U9)</f>
        <v>S</v>
      </c>
      <c r="T93" s="40" t="str">
        <f>IF(QLD!V9="","",QLD!V9)</f>
        <v/>
      </c>
      <c r="U93" s="40" t="str">
        <f>IF(QLD!W9="","",QLD!W9)</f>
        <v/>
      </c>
      <c r="V93" s="40" t="str">
        <f>IF(QLD!X9="","",QLD!X9)</f>
        <v/>
      </c>
      <c r="W93" s="40">
        <f>IF(QLD!Z9="","",QLD!Z9)</f>
        <v>88</v>
      </c>
      <c r="X93" s="40">
        <f>IF(QLD!AA9="","",QLD!AA9)</f>
        <v>144</v>
      </c>
      <c r="Y93" s="40" t="str">
        <f>IF(QLD!AB9="","",QLD!AB9)</f>
        <v>L</v>
      </c>
      <c r="Z93" s="40" t="str">
        <f>IF(QLD!AC9="","",QLD!AC9)</f>
        <v>Mount Isa Mines Ltd</v>
      </c>
      <c r="AA93" s="40" t="str">
        <f>IF(QLD!AD9="","",QLD!AD9)</f>
        <v>Mount Isa Mines Ltd</v>
      </c>
      <c r="AB93" s="40" t="str">
        <f>IF(QLD!AE9="","",QLD!AE9)</f>
        <v>Mount Isa Mines Ltd</v>
      </c>
      <c r="AC93" s="40" t="str">
        <f>IF(QLD!AF9="","",QLD!AF9)</f>
        <v>Spillway raised 1.5m in 1954, Supply for thermal power station</v>
      </c>
      <c r="AD93" s="40" t="str">
        <f>IF(QLD!AG9="","",QLD!AG9)</f>
        <v/>
      </c>
      <c r="AE93" s="40" t="str">
        <f>IF(QLD!AH9="","",QLD!AH9)</f>
        <v/>
      </c>
      <c r="AF93" s="40" t="str">
        <f>IF(QLD!AI9="","",QLD!AI9)</f>
        <v/>
      </c>
      <c r="AG93" s="40" t="str">
        <f>IF(QLD!AJ9="","",QLD!AJ9)</f>
        <v/>
      </c>
      <c r="AH93" s="40" t="str">
        <f>IF(QLD!AK9="","",QLD!AK9)</f>
        <v/>
      </c>
      <c r="AI93" s="40" t="str">
        <f>IF(QLD!AL9="","",QLD!AL9)</f>
        <v/>
      </c>
      <c r="AJ93" s="40" t="str">
        <f>IF(QLD!AM9="","",QLD!AM9)</f>
        <v/>
      </c>
      <c r="AK93" s="40" t="str">
        <f>IF(QLD!AN9="","",QLD!AN9)</f>
        <v/>
      </c>
      <c r="AL93" s="40" t="str">
        <f>IF(NSW!AM80="","",NSW!AM80)</f>
        <v/>
      </c>
    </row>
    <row r="94" spans="1:38" x14ac:dyDescent="0.2">
      <c r="A94" s="7">
        <f t="shared" si="1"/>
        <v>91</v>
      </c>
      <c r="B94" s="40" t="str">
        <f>IF(NSW!B29="","",NSW!B29)</f>
        <v>SOOLEY</v>
      </c>
      <c r="C94" s="40" t="str">
        <f>IF(NSW!C29="","",NSW!C29)</f>
        <v/>
      </c>
      <c r="D94" s="40">
        <f>IF(NSW!E29="","",NSW!E29)</f>
        <v>1930</v>
      </c>
      <c r="E94" s="40" t="str">
        <f>IF(NSW!F29="","",NSW!F29)</f>
        <v/>
      </c>
      <c r="F94" s="40" t="str">
        <f>IF(NSW!G29="","",NSW!G29)</f>
        <v>Sooley Creek</v>
      </c>
      <c r="G94" s="40" t="str">
        <f>IF(NSW!H29="","",NSW!H29)</f>
        <v/>
      </c>
      <c r="H94" s="40" t="str">
        <f>IF(NSW!I29="","",NSW!I29)</f>
        <v>GOULBURN</v>
      </c>
      <c r="I94" s="40" t="str">
        <f>IF(NSW!J29="","",NSW!J29)</f>
        <v>NSW</v>
      </c>
      <c r="J94" s="40" t="str">
        <f>IF(NSW!K29="","",NSW!K29)</f>
        <v>PG</v>
      </c>
      <c r="K94" s="40" t="str">
        <f>IF(NSW!L29="","",NSW!L29)</f>
        <v/>
      </c>
      <c r="L94" s="40" t="str">
        <f>IF(NSW!M29="","",NSW!M29)</f>
        <v/>
      </c>
      <c r="M94" s="40" t="str">
        <f>IF(NSW!N29="","",NSW!N29)</f>
        <v>R</v>
      </c>
      <c r="N94" s="40">
        <f>IF(NSW!O29="","",NSW!O29)</f>
        <v>15</v>
      </c>
      <c r="O94" s="40">
        <f>IF(NSW!P29="","",NSW!P29)</f>
        <v>240</v>
      </c>
      <c r="P94" s="40">
        <f>IF(NSW!Q29="","",NSW!Q29)</f>
        <v>5</v>
      </c>
      <c r="Q94" s="40">
        <f>IF(NSW!R29="","",NSW!R29)</f>
        <v>4550</v>
      </c>
      <c r="R94" s="40">
        <f>IF(NSW!S29="","",NSW!S29)</f>
        <v>1200</v>
      </c>
      <c r="S94" s="40" t="str">
        <f>IF(NSW!T29="","",NSW!T29)</f>
        <v>S</v>
      </c>
      <c r="T94" s="40" t="str">
        <f>IF(NSW!U29="","",NSW!U29)</f>
        <v/>
      </c>
      <c r="U94" s="40" t="str">
        <f>IF(NSW!V29="","",NSW!V29)</f>
        <v/>
      </c>
      <c r="V94" s="40" t="str">
        <f>IF(NSW!W29="","",NSW!W29)</f>
        <v/>
      </c>
      <c r="W94" s="40">
        <f>IF(NSW!X29="","",NSW!X29)</f>
        <v>112</v>
      </c>
      <c r="X94" s="40">
        <f>IF(NSW!Y29="","",NSW!Y29)</f>
        <v>285</v>
      </c>
      <c r="Y94" s="40" t="str">
        <f>IF(NSW!Z29="","",NSW!Z29)</f>
        <v>V</v>
      </c>
      <c r="Z94" s="40" t="str">
        <f>IF(NSW!AA29="","",NSW!AA29)</f>
        <v>Goulburn City Council</v>
      </c>
      <c r="AA94" s="40" t="str">
        <f>IF(NSW!AB29="","",NSW!AB29)</f>
        <v>Department of Public Works NSW Gutteridge Haskins &amp; Davey</v>
      </c>
      <c r="AB94" s="40" t="str">
        <f>IF(NSW!AC29="","",NSW!AC29)</f>
        <v>T Connell (Original) Thiess Bros Pty Ltd</v>
      </c>
      <c r="AC94" s="40" t="str">
        <f>IF(NSW!AD29="","",NSW!AD29)</f>
        <v>Raised in 1961 by 3m. Further 2m raising to increase storage and flood capacity.</v>
      </c>
      <c r="AD94" s="40" t="str">
        <f>IF(NSW!AE29="","",NSW!AE29)</f>
        <v/>
      </c>
      <c r="AE94" s="40" t="str">
        <f>IF(NSW!AF29="","",NSW!AF29)</f>
        <v/>
      </c>
      <c r="AF94" s="40" t="str">
        <f>IF(NSW!AG29="","",NSW!AG29)</f>
        <v/>
      </c>
      <c r="AG94" s="40" t="str">
        <f>IF(NSW!AH29="","",NSW!AH29)</f>
        <v/>
      </c>
      <c r="AH94" s="40" t="str">
        <f>IF(NSW!AI29="","",NSW!AI29)</f>
        <v/>
      </c>
      <c r="AI94" s="40" t="str">
        <f>IF(NSW!AJ29="","",NSW!AJ29)</f>
        <v/>
      </c>
      <c r="AJ94" s="40" t="str">
        <f>IF(NSW!AK29="","",NSW!AK29)</f>
        <v/>
      </c>
      <c r="AK94" s="40" t="str">
        <f>IF(NSW!AL29="","",NSW!AL29)</f>
        <v/>
      </c>
      <c r="AL94" s="40" t="str">
        <f>IF(NSW!AM81="","",NSW!AM81)</f>
        <v/>
      </c>
    </row>
    <row r="95" spans="1:38" x14ac:dyDescent="0.2">
      <c r="A95" s="7">
        <f t="shared" si="1"/>
        <v>92</v>
      </c>
      <c r="B95" s="40" t="str">
        <f>IF(WA!B8="","",WA!B8)</f>
        <v>DRAKES BROOK</v>
      </c>
      <c r="C95" s="40" t="str">
        <f>IF(WA!C8="","",WA!C8)</f>
        <v>Lake Moyanup</v>
      </c>
      <c r="D95" s="40">
        <f>IF(WA!E8="","",WA!E8)</f>
        <v>1931</v>
      </c>
      <c r="E95" s="40" t="str">
        <f>IF(WA!F8="","",WA!F8)</f>
        <v/>
      </c>
      <c r="F95" s="40" t="str">
        <f>IF(WA!G8="","",WA!G8)</f>
        <v>Drakes Brook</v>
      </c>
      <c r="G95" s="40" t="str">
        <f>IF(WA!H8="","",WA!H8)</f>
        <v/>
      </c>
      <c r="H95" s="40" t="str">
        <f>IF(WA!I8="","",WA!I8)</f>
        <v>WAROONA</v>
      </c>
      <c r="I95" s="40" t="str">
        <f>IF(WA!J8="","",WA!J8)</f>
        <v>WA</v>
      </c>
      <c r="J95" s="40" t="str">
        <f>IF(WA!K8="","",WA!K8)</f>
        <v>TE</v>
      </c>
      <c r="K95" s="40" t="str">
        <f>IF(WA!L8="","",WA!L8)</f>
        <v/>
      </c>
      <c r="L95" s="40" t="str">
        <f>IF(WA!M8="","",WA!M8)</f>
        <v>he</v>
      </c>
      <c r="M95" s="40" t="str">
        <f>IF(WA!N8="","",WA!N8)</f>
        <v>S</v>
      </c>
      <c r="N95" s="40">
        <f>IF(WA!O8="","",WA!O8)</f>
        <v>17</v>
      </c>
      <c r="O95" s="40">
        <f>IF(WA!P8="","",WA!P8)</f>
        <v>177</v>
      </c>
      <c r="P95" s="40">
        <f>IF(WA!Q8="","",WA!Q8)</f>
        <v>61</v>
      </c>
      <c r="Q95" s="40">
        <f>IF(WA!R8="","",WA!R8)</f>
        <v>2290</v>
      </c>
      <c r="R95" s="40">
        <f>IF(WA!S8="","",WA!S8)</f>
        <v>417</v>
      </c>
      <c r="S95" s="40" t="str">
        <f>IF(WA!T8="","",WA!T8)</f>
        <v>I</v>
      </c>
      <c r="T95" s="40" t="str">
        <f>IF(WA!U8="","",WA!U8)</f>
        <v/>
      </c>
      <c r="U95" s="40" t="str">
        <f>IF(WA!V8="","",WA!V8)</f>
        <v/>
      </c>
      <c r="V95" s="40" t="str">
        <f>IF(WA!W8="","",WA!W8)</f>
        <v/>
      </c>
      <c r="W95" s="40">
        <f>IF(WA!Y8="","",WA!Y8)</f>
        <v>59</v>
      </c>
      <c r="X95" s="40">
        <f>IF(WA!Z8="","",WA!Z8)</f>
        <v>51</v>
      </c>
      <c r="Y95" s="40" t="str">
        <f>IF(WA!AA8="","",WA!AA8)</f>
        <v>L</v>
      </c>
      <c r="Z95" s="40" t="str">
        <f>IF(WA!AB8="","",WA!AB8)</f>
        <v>WA Water Corporation</v>
      </c>
      <c r="AA95" s="40" t="str">
        <f>IF(WA!AC8="","",WA!AC8)</f>
        <v>Public Works Dept, WA</v>
      </c>
      <c r="AB95" s="40" t="str">
        <f>IF(WA!AD8="","",WA!AD8)</f>
        <v>Public Works Dept, WA</v>
      </c>
      <c r="AC95" s="40" t="str">
        <f>IF(WA!AE8="","",WA!AE8)</f>
        <v/>
      </c>
      <c r="AD95" s="40" t="str">
        <f>IF(WA!AF8="","",WA!AF8)</f>
        <v/>
      </c>
      <c r="AE95" s="40" t="str">
        <f>IF(WA!AG8="","",WA!AG8)</f>
        <v/>
      </c>
      <c r="AF95" s="40" t="str">
        <f>IF(WA!AH8="","",WA!AH8)</f>
        <v/>
      </c>
      <c r="AG95" s="40" t="str">
        <f>IF(WA!AI8="","",WA!AI8)</f>
        <v/>
      </c>
      <c r="AH95" s="40" t="str">
        <f>IF(WA!AJ8="","",WA!AJ8)</f>
        <v/>
      </c>
      <c r="AI95" s="40" t="str">
        <f>IF(WA!AK8="","",WA!AK8)</f>
        <v/>
      </c>
      <c r="AK95" s="40" t="str">
        <f>IF(WA!AL8="","",WA!AL8)</f>
        <v/>
      </c>
      <c r="AL95" s="40" t="str">
        <f>IF(NSW!AM82="","",NSW!AM82)</f>
        <v/>
      </c>
    </row>
    <row r="96" spans="1:38" x14ac:dyDescent="0.2">
      <c r="A96" s="7">
        <f t="shared" si="1"/>
        <v>93</v>
      </c>
      <c r="B96" s="40" t="str">
        <f>IF(NSW!B30="","",NSW!B30)</f>
        <v>SPRING CREEK</v>
      </c>
      <c r="C96" s="40" t="str">
        <f>IF(NSW!C30="","",NSW!C30)</f>
        <v/>
      </c>
      <c r="D96" s="40">
        <f>IF(NSW!E30="","",NSW!E30)</f>
        <v>1931</v>
      </c>
      <c r="E96" s="40" t="str">
        <f>IF(NSW!F30="","",NSW!F30)</f>
        <v/>
      </c>
      <c r="F96" s="40" t="str">
        <f>IF(NSW!G30="","",NSW!G30)</f>
        <v>Spring Creek</v>
      </c>
      <c r="G96" s="40" t="str">
        <f>IF(NSW!H30="","",NSW!H30)</f>
        <v/>
      </c>
      <c r="H96" s="40" t="str">
        <f>IF(NSW!I30="","",NSW!I30)</f>
        <v>ORANGE</v>
      </c>
      <c r="I96" s="40" t="str">
        <f>IF(NSW!J30="","",NSW!J30)</f>
        <v>NSW</v>
      </c>
      <c r="J96" s="40" t="str">
        <f>IF(NSW!K30="","",NSW!K30)</f>
        <v>TE</v>
      </c>
      <c r="K96" s="40" t="str">
        <f>IF(NSW!L30="","",NSW!L30)</f>
        <v/>
      </c>
      <c r="L96" s="40" t="str">
        <f>IF(NSW!M30="","",NSW!M30)</f>
        <v>ie</v>
      </c>
      <c r="M96" s="40" t="str">
        <f>IF(NSW!N30="","",NSW!N30)</f>
        <v>R</v>
      </c>
      <c r="N96" s="40">
        <f>IF(NSW!O30="","",NSW!O30)</f>
        <v>17</v>
      </c>
      <c r="O96" s="40">
        <f>IF(NSW!P30="","",NSW!P30)</f>
        <v>268</v>
      </c>
      <c r="P96" s="40" t="str">
        <f>IF(NSW!Q30="","",NSW!Q30)</f>
        <v/>
      </c>
      <c r="Q96" s="40">
        <f>IF(NSW!R30="","",NSW!R30)</f>
        <v>4680</v>
      </c>
      <c r="R96" s="40">
        <f>IF(NSW!S30="","",NSW!S30)</f>
        <v>1100</v>
      </c>
      <c r="S96" s="40" t="str">
        <f>IF(NSW!T30="","",NSW!T30)</f>
        <v>S</v>
      </c>
      <c r="T96" s="40" t="str">
        <f>IF(NSW!U30="","",NSW!U30)</f>
        <v/>
      </c>
      <c r="U96" s="40" t="str">
        <f>IF(NSW!V30="","",NSW!V30)</f>
        <v/>
      </c>
      <c r="V96" s="40" t="str">
        <f>IF(NSW!W30="","",NSW!W30)</f>
        <v/>
      </c>
      <c r="W96" s="40">
        <f>IF(NSW!X30="","",NSW!X30)</f>
        <v>63</v>
      </c>
      <c r="X96" s="40">
        <f>IF(NSW!Y30="","",NSW!Y30)</f>
        <v>310</v>
      </c>
      <c r="Y96" s="40" t="str">
        <f>IF(NSW!Z30="","",NSW!Z30)</f>
        <v>L</v>
      </c>
      <c r="Z96" s="40" t="str">
        <f>IF(NSW!AA30="","",NSW!AA30)</f>
        <v>Orange City Council</v>
      </c>
      <c r="AA96" s="40" t="str">
        <f>IF(NSW!AB30="","",NSW!AB30)</f>
        <v>Department of Public Works NSW</v>
      </c>
      <c r="AB96" s="40" t="str">
        <f>IF(NSW!AC30="","",NSW!AC30)</f>
        <v>Department of Public Works NSW</v>
      </c>
      <c r="AC96" s="40" t="str">
        <f>IF(NSW!AD30="","",NSW!AD30)</f>
        <v>Raised 1947 - bywash provided, raised 1969,</v>
      </c>
      <c r="AD96" s="40" t="str">
        <f>IF(NSW!AE30="","",NSW!AE30)</f>
        <v/>
      </c>
      <c r="AE96" s="40" t="str">
        <f>IF(NSW!AF30="","",NSW!AF30)</f>
        <v/>
      </c>
      <c r="AF96" s="40" t="str">
        <f>IF(NSW!AG30="","",NSW!AG30)</f>
        <v/>
      </c>
      <c r="AG96" s="40" t="str">
        <f>IF(NSW!AH30="","",NSW!AH30)</f>
        <v/>
      </c>
      <c r="AH96" s="40" t="str">
        <f>IF(NSW!AI30="","",NSW!AI30)</f>
        <v/>
      </c>
      <c r="AI96" s="40" t="str">
        <f>IF(NSW!AJ30="","",NSW!AJ30)</f>
        <v/>
      </c>
      <c r="AJ96" s="40" t="str">
        <f>IF(NSW!AK30="","",NSW!AK30)</f>
        <v/>
      </c>
      <c r="AK96" s="40" t="str">
        <f>IF(NSW!AL30="","",NSW!AL30)</f>
        <v/>
      </c>
      <c r="AL96" s="40" t="str">
        <f>IF(NSW!AM83="","",NSW!AM83)</f>
        <v/>
      </c>
    </row>
    <row r="97" spans="1:38" x14ac:dyDescent="0.2">
      <c r="A97" s="7">
        <f t="shared" si="1"/>
        <v>94</v>
      </c>
      <c r="B97" s="40" t="str">
        <f>IF(NSW!B31="","",NSW!B31)</f>
        <v>TENTERFIELD CREEK</v>
      </c>
      <c r="C97" s="40" t="str">
        <f>IF(NSW!C31="","",NSW!C31)</f>
        <v/>
      </c>
      <c r="D97" s="40">
        <f>IF(NSW!E31="","",NSW!E31)</f>
        <v>1931</v>
      </c>
      <c r="E97" s="40" t="str">
        <f>IF(NSW!F31="","",NSW!F31)</f>
        <v/>
      </c>
      <c r="F97" s="40" t="str">
        <f>IF(NSW!G31="","",NSW!G31)</f>
        <v>Tenterfield Ck</v>
      </c>
      <c r="G97" s="40" t="str">
        <f>IF(NSW!H31="","",NSW!H31)</f>
        <v/>
      </c>
      <c r="H97" s="40" t="str">
        <f>IF(NSW!I31="","",NSW!I31)</f>
        <v>TENTERFIELD</v>
      </c>
      <c r="I97" s="40" t="str">
        <f>IF(NSW!J31="","",NSW!J31)</f>
        <v>NSW</v>
      </c>
      <c r="J97" s="40" t="str">
        <f>IF(NSW!K31="","",NSW!K31)</f>
        <v>PG</v>
      </c>
      <c r="K97" s="40" t="str">
        <f>IF(NSW!L31="","",NSW!L31)</f>
        <v/>
      </c>
      <c r="L97" s="40" t="str">
        <f>IF(NSW!M31="","",NSW!M31)</f>
        <v/>
      </c>
      <c r="M97" s="40" t="str">
        <f>IF(NSW!N31="","",NSW!N31)</f>
        <v/>
      </c>
      <c r="N97" s="40">
        <f>IF(NSW!O31="","",NSW!O31)</f>
        <v>13</v>
      </c>
      <c r="O97" s="40">
        <f>IF(NSW!P31="","",NSW!P31)</f>
        <v>360</v>
      </c>
      <c r="P97" s="40">
        <f>IF(NSW!Q31="","",NSW!Q31)</f>
        <v>6</v>
      </c>
      <c r="Q97" s="40">
        <f>IF(NSW!R31="","",NSW!R31)</f>
        <v>1150</v>
      </c>
      <c r="R97" s="40">
        <f>IF(NSW!S31="","",NSW!S31)</f>
        <v>400</v>
      </c>
      <c r="S97" s="40" t="str">
        <f>IF(NSW!T31="","",NSW!T31)</f>
        <v>S</v>
      </c>
      <c r="T97" s="40" t="str">
        <f>IF(NSW!U31="","",NSW!U31)</f>
        <v/>
      </c>
      <c r="U97" s="40" t="str">
        <f>IF(NSW!V31="","",NSW!V31)</f>
        <v/>
      </c>
      <c r="V97" s="40" t="str">
        <f>IF(NSW!W31="","",NSW!W31)</f>
        <v/>
      </c>
      <c r="W97" s="40">
        <f>IF(NSW!X31="","",NSW!X31)</f>
        <v>38</v>
      </c>
      <c r="X97" s="40">
        <f>IF(NSW!Y31="","",NSW!Y31)</f>
        <v>800</v>
      </c>
      <c r="Y97" s="40" t="str">
        <f>IF(NSW!Z31="","",NSW!Z31)</f>
        <v>L</v>
      </c>
      <c r="Z97" s="40" t="str">
        <f>IF(NSW!AA31="","",NSW!AA31)</f>
        <v>Tenterfield Shire Council</v>
      </c>
      <c r="AA97" s="40" t="str">
        <f>IF(NSW!AB31="","",NSW!AB31)</f>
        <v>Department of Public Works NSW</v>
      </c>
      <c r="AB97" s="40" t="str">
        <f>IF(NSW!AC31="","",NSW!AC31)</f>
        <v>Department of Public Works NSW</v>
      </c>
      <c r="AC97" s="40" t="str">
        <f>IF(NSW!AD31="","",NSW!AD31)</f>
        <v>Raised 1.8m by prestressing in 1974</v>
      </c>
      <c r="AD97" s="40" t="str">
        <f>IF(NSW!AE31="","",NSW!AE31)</f>
        <v/>
      </c>
      <c r="AE97" s="40" t="str">
        <f>IF(NSW!AF31="","",NSW!AF31)</f>
        <v/>
      </c>
      <c r="AF97" s="40" t="str">
        <f>IF(NSW!AG31="","",NSW!AG31)</f>
        <v/>
      </c>
      <c r="AG97" s="40" t="str">
        <f>IF(NSW!AH31="","",NSW!AH31)</f>
        <v/>
      </c>
      <c r="AH97" s="40" t="str">
        <f>IF(NSW!AI31="","",NSW!AI31)</f>
        <v/>
      </c>
      <c r="AI97" s="40" t="str">
        <f>IF(NSW!AJ31="","",NSW!AJ31)</f>
        <v/>
      </c>
      <c r="AJ97" s="40" t="str">
        <f>IF(NSW!AK31="","",NSW!AK31)</f>
        <v/>
      </c>
      <c r="AK97" s="40" t="str">
        <f>IF(NSW!AL31="","",NSW!AL31)</f>
        <v/>
      </c>
      <c r="AL97" s="40" t="str">
        <f>IF(NSW!AM84="","",NSW!AM84)</f>
        <v/>
      </c>
    </row>
    <row r="98" spans="1:38" x14ac:dyDescent="0.2">
      <c r="A98" s="7">
        <f t="shared" si="1"/>
        <v>95</v>
      </c>
      <c r="B98" s="40" t="str">
        <f>IF(NSW!B32="","",NSW!B32)</f>
        <v>COEYPOLLY CREEK No 1</v>
      </c>
      <c r="C98" s="40" t="str">
        <f>IF(NSW!C32="","",NSW!C32)</f>
        <v/>
      </c>
      <c r="D98" s="40">
        <f>IF(NSW!E32="","",NSW!E32)</f>
        <v>1932</v>
      </c>
      <c r="E98" s="40" t="str">
        <f>IF(NSW!F32="","",NSW!F32)</f>
        <v/>
      </c>
      <c r="F98" s="40" t="str">
        <f>IF(NSW!G32="","",NSW!G32)</f>
        <v>Quipolly Creek</v>
      </c>
      <c r="G98" s="40" t="str">
        <f>IF(NSW!H32="","",NSW!H32)</f>
        <v/>
      </c>
      <c r="H98" s="40" t="str">
        <f>IF(NSW!I32="","",NSW!I32)</f>
        <v>WERRIS CK</v>
      </c>
      <c r="I98" s="40" t="str">
        <f>IF(NSW!J32="","",NSW!J32)</f>
        <v>NSW</v>
      </c>
      <c r="J98" s="40" t="str">
        <f>IF(NSW!K32="","",NSW!K32)</f>
        <v>VA</v>
      </c>
      <c r="K98" s="40" t="str">
        <f>IF(NSW!L32="","",NSW!L32)</f>
        <v/>
      </c>
      <c r="L98" s="40" t="str">
        <f>IF(NSW!M32="","",NSW!M32)</f>
        <v/>
      </c>
      <c r="M98" s="40" t="str">
        <f>IF(NSW!N32="","",NSW!N32)</f>
        <v/>
      </c>
      <c r="N98" s="40">
        <f>IF(NSW!O32="","",NSW!O32)</f>
        <v>19</v>
      </c>
      <c r="O98" s="40">
        <f>IF(NSW!P32="","",NSW!P32)</f>
        <v>190</v>
      </c>
      <c r="P98" s="40" t="str">
        <f>IF(NSW!Q32="","",NSW!Q32)</f>
        <v/>
      </c>
      <c r="Q98" s="40">
        <f>IF(NSW!R32="","",NSW!R32)</f>
        <v>850</v>
      </c>
      <c r="R98" s="40">
        <f>IF(NSW!S32="","",NSW!S32)</f>
        <v>150</v>
      </c>
      <c r="S98" s="40" t="str">
        <f>IF(NSW!T32="","",NSW!T32)</f>
        <v>S</v>
      </c>
      <c r="T98" s="40" t="str">
        <f>IF(NSW!U32="","",NSW!U32)</f>
        <v/>
      </c>
      <c r="U98" s="40" t="str">
        <f>IF(NSW!V32="","",NSW!V32)</f>
        <v/>
      </c>
      <c r="V98" s="40" t="str">
        <f>IF(NSW!W32="","",NSW!W32)</f>
        <v/>
      </c>
      <c r="W98" s="40">
        <f>IF(NSW!X32="","",NSW!X32)</f>
        <v>70</v>
      </c>
      <c r="X98" s="40">
        <f>IF(NSW!Y32="","",NSW!Y32)</f>
        <v>500</v>
      </c>
      <c r="Y98" s="40" t="str">
        <f>IF(NSW!Z32="","",NSW!Z32)</f>
        <v>L</v>
      </c>
      <c r="Z98" s="40" t="str">
        <f>IF(NSW!AA32="","",NSW!AA32)</f>
        <v>Parry Shire Council</v>
      </c>
      <c r="AA98" s="40" t="str">
        <f>IF(NSW!AB32="","",NSW!AB32)</f>
        <v>Department of Public Works NSW</v>
      </c>
      <c r="AB98" s="40" t="str">
        <f>IF(NSW!AC32="","",NSW!AC32)</f>
        <v>Department of Public Works NSW</v>
      </c>
      <c r="AC98" s="40" t="str">
        <f>IF(NSW!AD32="","",NSW!AD32)</f>
        <v>Silted up, disused</v>
      </c>
      <c r="AD98" s="40" t="str">
        <f>IF(NSW!AE32="","",NSW!AE32)</f>
        <v/>
      </c>
      <c r="AE98" s="40" t="str">
        <f>IF(NSW!AF32="","",NSW!AF32)</f>
        <v/>
      </c>
      <c r="AF98" s="40" t="str">
        <f>IF(NSW!AG32="","",NSW!AG32)</f>
        <v/>
      </c>
      <c r="AG98" s="40" t="str">
        <f>IF(NSW!AH32="","",NSW!AH32)</f>
        <v/>
      </c>
      <c r="AH98" s="40" t="str">
        <f>IF(NSW!AI32="","",NSW!AI32)</f>
        <v/>
      </c>
      <c r="AI98" s="40" t="str">
        <f>IF(NSW!AJ32="","",NSW!AJ32)</f>
        <v/>
      </c>
      <c r="AJ98" s="40" t="str">
        <f>IF(NSW!AK32="","",NSW!AK32)</f>
        <v/>
      </c>
      <c r="AK98" s="40" t="str">
        <f>IF(NSW!AL32="","",NSW!AL32)</f>
        <v/>
      </c>
      <c r="AL98" s="40" t="str">
        <f>IF(NSW!AM85="","",NSW!AM85)</f>
        <v/>
      </c>
    </row>
    <row r="99" spans="1:38" x14ac:dyDescent="0.2">
      <c r="A99" s="7">
        <f t="shared" si="1"/>
        <v>96</v>
      </c>
      <c r="B99" s="40" t="str">
        <f>IF(Vic!B34="","",Vic!B34)</f>
        <v>SILVAN</v>
      </c>
      <c r="C99" s="40" t="str">
        <f>IF(Vic!C34="","",Vic!C34)</f>
        <v>Silvan Reservoir</v>
      </c>
      <c r="D99" s="40">
        <f>IF(Vic!E34="","",Vic!E34)</f>
        <v>1932</v>
      </c>
      <c r="E99" s="40" t="str">
        <f>IF(Vic!F34="","",Vic!F34)</f>
        <v/>
      </c>
      <c r="F99" s="40" t="str">
        <f>IF(Vic!G34="","",Vic!G34)</f>
        <v>Stoneyford Creek</v>
      </c>
      <c r="G99" s="40" t="str">
        <f>IF(Vic!H34="","",Vic!H34)</f>
        <v/>
      </c>
      <c r="H99" s="40" t="str">
        <f>IF(Vic!I34="","",Vic!I34)</f>
        <v>LILYDALE</v>
      </c>
      <c r="I99" s="40" t="str">
        <f>IF(Vic!J34="","",Vic!J34)</f>
        <v>VIC</v>
      </c>
      <c r="J99" s="40" t="str">
        <f>IF(Vic!K34="","",Vic!K34)</f>
        <v>TE</v>
      </c>
      <c r="K99" s="40" t="str">
        <f>IF(Vic!L34="","",Vic!L34)</f>
        <v/>
      </c>
      <c r="L99" s="40" t="str">
        <f>IF(Vic!M34="","",Vic!M34)</f>
        <v>ic</v>
      </c>
      <c r="M99" s="40" t="str">
        <f>IF(Vic!N34="","",Vic!N34)</f>
        <v>S/R</v>
      </c>
      <c r="N99" s="40">
        <f>IF(Vic!O34="","",Vic!O34)</f>
        <v>40</v>
      </c>
      <c r="O99" s="40">
        <f>IF(Vic!P34="","",Vic!P34)</f>
        <v>650</v>
      </c>
      <c r="P99" s="40">
        <f>IF(Vic!Q34="","",Vic!Q34)</f>
        <v>1610</v>
      </c>
      <c r="Q99" s="40">
        <f>IF(Vic!R34="","",Vic!R34)</f>
        <v>40580</v>
      </c>
      <c r="R99" s="40">
        <f>IF(Vic!S34="","",Vic!S34)</f>
        <v>3340</v>
      </c>
      <c r="S99" s="40" t="str">
        <f>IF(Vic!T34="","",Vic!T34)</f>
        <v>S</v>
      </c>
      <c r="T99" s="40" t="str">
        <f>IF(Vic!U34="","",Vic!U34)</f>
        <v/>
      </c>
      <c r="U99" s="40" t="str">
        <f>IF(Vic!V34="","",Vic!V34)</f>
        <v/>
      </c>
      <c r="V99" s="40" t="str">
        <f>IF(Vic!W34="","",Vic!W34)</f>
        <v/>
      </c>
      <c r="W99" s="40">
        <f>IF(Vic!Y34="","",Vic!Y34)</f>
        <v>9</v>
      </c>
      <c r="X99" s="40">
        <f>IF(Vic!Z34="","",Vic!Z34)</f>
        <v>40</v>
      </c>
      <c r="Y99" s="40" t="str">
        <f>IF(Vic!AA34="","",Vic!AA34)</f>
        <v>L</v>
      </c>
      <c r="Z99" s="40" t="str">
        <f>IF(Vic!AB34="","",Vic!AB34)</f>
        <v>Melbourne Water Corporation</v>
      </c>
      <c r="AA99" s="40" t="str">
        <f>IF(Vic!AC34="","",Vic!AC34)</f>
        <v xml:space="preserve">Melbourne &amp; Metropolitan Board of Works </v>
      </c>
      <c r="AB99" s="40" t="str">
        <f>IF(Vic!AD34="","",Vic!AD34)</f>
        <v xml:space="preserve">Melbourne &amp; Metropolitan Board of Works </v>
      </c>
      <c r="AC99" s="40" t="str">
        <f>IF(Vic!AE34="","",Vic!AE34)</f>
        <v>Rockfill placed on downstream face 1986</v>
      </c>
      <c r="AD99" s="40" t="str">
        <f>IF(Vic!AF34="","",Vic!AF34)</f>
        <v>Cardinia Hydro</v>
      </c>
      <c r="AE99" s="40">
        <f>IF(Vic!AG34="","",Vic!AG34)</f>
        <v>5</v>
      </c>
      <c r="AF99" s="40">
        <f>IF(Vic!AH34="","",Vic!AH34)</f>
        <v>11</v>
      </c>
      <c r="AG99" s="40">
        <f>IF(Vic!AI34="","",Vic!AI34)</f>
        <v>0</v>
      </c>
      <c r="AH99" s="40">
        <f>IF(Vic!AJ34="","",Vic!AJ34)</f>
        <v>0</v>
      </c>
      <c r="AI99" s="40">
        <f>IF(Vic!AK34="","",Vic!AK34)</f>
        <v>0</v>
      </c>
      <c r="AK99" s="40" t="str">
        <f>IF(Vic!AL34="","",Vic!AL34)</f>
        <v/>
      </c>
      <c r="AL99" s="40" t="str">
        <f>IF(NSW!AM86="","",NSW!AM86)</f>
        <v/>
      </c>
    </row>
    <row r="100" spans="1:38" x14ac:dyDescent="0.2">
      <c r="A100" s="7">
        <f t="shared" si="1"/>
        <v>97</v>
      </c>
      <c r="B100" s="40" t="str">
        <f>IF(NSW!B33="","",NSW!B33)</f>
        <v>FLAT ROCK CREEK</v>
      </c>
      <c r="C100" s="40" t="str">
        <f>IF(NSW!C33="","",NSW!C33)</f>
        <v/>
      </c>
      <c r="D100" s="40">
        <f>IF(NSW!E33="","",NSW!E33)</f>
        <v>1933</v>
      </c>
      <c r="E100" s="40" t="str">
        <f>IF(NSW!F33="","",NSW!F33)</f>
        <v/>
      </c>
      <c r="F100" s="40" t="str">
        <f>IF(NSW!G33="","",NSW!G33)</f>
        <v>Flat Rock Creek</v>
      </c>
      <c r="G100" s="40" t="str">
        <f>IF(NSW!H33="","",NSW!H33)</f>
        <v/>
      </c>
      <c r="H100" s="40" t="str">
        <f>IF(NSW!I33="","",NSW!I33)</f>
        <v>NOWRA</v>
      </c>
      <c r="I100" s="40" t="str">
        <f>IF(NSW!J33="","",NSW!J33)</f>
        <v>NSW</v>
      </c>
      <c r="J100" s="40" t="str">
        <f>IF(NSW!K33="","",NSW!K33)</f>
        <v>VA</v>
      </c>
      <c r="K100" s="40" t="str">
        <f>IF(NSW!L33="","",NSW!L33)</f>
        <v/>
      </c>
      <c r="L100" s="40" t="str">
        <f>IF(NSW!M33="","",NSW!M33)</f>
        <v/>
      </c>
      <c r="M100" s="40" t="str">
        <f>IF(NSW!N33="","",NSW!N33)</f>
        <v/>
      </c>
      <c r="N100" s="40">
        <f>IF(NSW!O33="","",NSW!O33)</f>
        <v>14</v>
      </c>
      <c r="O100" s="40">
        <f>IF(NSW!P33="","",NSW!P33)</f>
        <v>80</v>
      </c>
      <c r="P100" s="40" t="str">
        <f>IF(NSW!Q33="","",NSW!Q33)</f>
        <v/>
      </c>
      <c r="Q100" s="40">
        <f>IF(NSW!R33="","",NSW!R33)</f>
        <v>570</v>
      </c>
      <c r="R100" s="40">
        <f>IF(NSW!S33="","",NSW!S33)</f>
        <v>110</v>
      </c>
      <c r="S100" s="40" t="str">
        <f>IF(NSW!T33="","",NSW!T33)</f>
        <v>S</v>
      </c>
      <c r="T100" s="40" t="str">
        <f>IF(NSW!U33="","",NSW!U33)</f>
        <v/>
      </c>
      <c r="U100" s="40" t="str">
        <f>IF(NSW!V33="","",NSW!V33)</f>
        <v/>
      </c>
      <c r="V100" s="40" t="str">
        <f>IF(NSW!W33="","",NSW!W33)</f>
        <v/>
      </c>
      <c r="W100" s="40" t="str">
        <f>IF(NSW!X33="","",NSW!X33)</f>
        <v/>
      </c>
      <c r="X100" s="40">
        <f>IF(NSW!Y33="","",NSW!Y33)</f>
        <v>140</v>
      </c>
      <c r="Y100" s="40" t="str">
        <f>IF(NSW!Z33="","",NSW!Z33)</f>
        <v>L</v>
      </c>
      <c r="Z100" s="40" t="str">
        <f>IF(NSW!AA33="","",NSW!AA33)</f>
        <v>Shoalhaven City Council</v>
      </c>
      <c r="AA100" s="40" t="str">
        <f>IF(NSW!AB33="","",NSW!AB33)</f>
        <v>Department of Public Works NSW</v>
      </c>
      <c r="AB100" s="40" t="str">
        <f>IF(NSW!AC33="","",NSW!AC33)</f>
        <v>Department of Public Works NSW</v>
      </c>
      <c r="AC100" s="40" t="str">
        <f>IF(NSW!AD33="","",NSW!AD33)</f>
        <v/>
      </c>
      <c r="AD100" s="40" t="str">
        <f>IF(NSW!AE33="","",NSW!AE33)</f>
        <v/>
      </c>
      <c r="AE100" s="40" t="str">
        <f>IF(NSW!AF33="","",NSW!AF33)</f>
        <v/>
      </c>
      <c r="AF100" s="40" t="str">
        <f>IF(NSW!AG33="","",NSW!AG33)</f>
        <v/>
      </c>
      <c r="AG100" s="40" t="str">
        <f>IF(NSW!AH33="","",NSW!AH33)</f>
        <v/>
      </c>
      <c r="AH100" s="40" t="str">
        <f>IF(NSW!AI33="","",NSW!AI33)</f>
        <v/>
      </c>
      <c r="AI100" s="40" t="str">
        <f>IF(NSW!AJ33="","",NSW!AJ33)</f>
        <v/>
      </c>
      <c r="AJ100" s="40" t="str">
        <f>IF(NSW!AK33="","",NSW!AK33)</f>
        <v/>
      </c>
      <c r="AK100" s="40" t="str">
        <f>IF(NSW!AL33="","",NSW!AL33)</f>
        <v/>
      </c>
      <c r="AL100" s="40" t="str">
        <f>IF(NSW!AM87="","",NSW!AM87)</f>
        <v/>
      </c>
    </row>
    <row r="101" spans="1:38" x14ac:dyDescent="0.2">
      <c r="A101" s="7">
        <f t="shared" si="1"/>
        <v>98</v>
      </c>
      <c r="B101" s="40" t="str">
        <f>IF(NSW!B34="","",NSW!B34)</f>
        <v>INGLEBURN</v>
      </c>
      <c r="C101" s="40" t="str">
        <f>IF(NSW!C34="","",NSW!C34)</f>
        <v/>
      </c>
      <c r="D101" s="40">
        <f>IF(NSW!E34="","",NSW!E34)</f>
        <v>1933</v>
      </c>
      <c r="E101" s="40" t="str">
        <f>IF(NSW!F34="","",NSW!F34)</f>
        <v/>
      </c>
      <c r="F101" s="40" t="str">
        <f>IF(NSW!G34="","",NSW!G34)</f>
        <v>Offstream</v>
      </c>
      <c r="G101" s="40" t="str">
        <f>IF(NSW!H34="","",NSW!H34)</f>
        <v/>
      </c>
      <c r="H101" s="40" t="str">
        <f>IF(NSW!I34="","",NSW!I34)</f>
        <v>SYDNEY</v>
      </c>
      <c r="I101" s="40" t="str">
        <f>IF(NSW!J34="","",NSW!J34)</f>
        <v>NSW</v>
      </c>
      <c r="J101" s="40" t="str">
        <f>IF(NSW!K34="","",NSW!K34)</f>
        <v>MV</v>
      </c>
      <c r="K101" s="40" t="str">
        <f>IF(NSW!L34="","",NSW!L34)</f>
        <v/>
      </c>
      <c r="L101" s="40" t="str">
        <f>IF(NSW!M34="","",NSW!M34)</f>
        <v/>
      </c>
      <c r="M101" s="40" t="str">
        <f>IF(NSW!N34="","",NSW!N34)</f>
        <v/>
      </c>
      <c r="N101" s="40">
        <f>IF(NSW!O34="","",NSW!O34)</f>
        <v>16</v>
      </c>
      <c r="O101" s="40">
        <f>IF(NSW!P34="","",NSW!P34)</f>
        <v>168</v>
      </c>
      <c r="P101" s="40">
        <f>IF(NSW!Q34="","",NSW!Q34)</f>
        <v>2</v>
      </c>
      <c r="Q101" s="40">
        <f>IF(NSW!R34="","",NSW!R34)</f>
        <v>42</v>
      </c>
      <c r="R101" s="40" t="str">
        <f>IF(NSW!S34="","",NSW!S34)</f>
        <v/>
      </c>
      <c r="S101" s="40" t="str">
        <f>IF(NSW!T34="","",NSW!T34)</f>
        <v>S</v>
      </c>
      <c r="T101" s="40" t="str">
        <f>IF(NSW!U34="","",NSW!U34)</f>
        <v/>
      </c>
      <c r="U101" s="40" t="str">
        <f>IF(NSW!V34="","",NSW!V34)</f>
        <v/>
      </c>
      <c r="V101" s="40" t="str">
        <f>IF(NSW!W34="","",NSW!W34)</f>
        <v/>
      </c>
      <c r="W101" s="40" t="str">
        <f>IF(NSW!X34="","",NSW!X34)</f>
        <v/>
      </c>
      <c r="X101" s="40" t="str">
        <f>IF(NSW!Y34="","",NSW!Y34)</f>
        <v/>
      </c>
      <c r="Y101" s="40" t="str">
        <f>IF(NSW!Z34="","",NSW!Z34)</f>
        <v>L</v>
      </c>
      <c r="Z101" s="40" t="str">
        <f>IF(NSW!AA34="","",NSW!AA34)</f>
        <v>Sydney Catchment Authority</v>
      </c>
      <c r="AA101" s="40" t="str">
        <f>IF(NSW!AB34="","",NSW!AB34)</f>
        <v>Department of Public Works NSW</v>
      </c>
      <c r="AB101" s="40" t="str">
        <f>IF(NSW!AC34="","",NSW!AC34)</f>
        <v>Department of Public Works NSW</v>
      </c>
      <c r="AC101" s="40" t="str">
        <f>IF(NSW!AD34="","",NSW!AD34)</f>
        <v/>
      </c>
      <c r="AD101" s="40" t="str">
        <f>IF(NSW!AE34="","",NSW!AE34)</f>
        <v/>
      </c>
      <c r="AE101" s="40" t="str">
        <f>IF(NSW!AF34="","",NSW!AF34)</f>
        <v/>
      </c>
      <c r="AF101" s="40" t="str">
        <f>IF(NSW!AG34="","",NSW!AG34)</f>
        <v/>
      </c>
      <c r="AG101" s="40" t="str">
        <f>IF(NSW!AH34="","",NSW!AH34)</f>
        <v/>
      </c>
      <c r="AH101" s="40" t="str">
        <f>IF(NSW!AI34="","",NSW!AI34)</f>
        <v/>
      </c>
      <c r="AI101" s="40" t="str">
        <f>IF(NSW!AJ34="","",NSW!AJ34)</f>
        <v/>
      </c>
      <c r="AJ101" s="40" t="str">
        <f>IF(NSW!AK34="","",NSW!AK34)</f>
        <v/>
      </c>
      <c r="AK101" s="40" t="str">
        <f>IF(NSW!AL34="","",NSW!AL34)</f>
        <v/>
      </c>
      <c r="AL101" s="40" t="str">
        <f>IF(NSW!AM88="","",NSW!AM88)</f>
        <v/>
      </c>
    </row>
    <row r="102" spans="1:38" x14ac:dyDescent="0.2">
      <c r="A102" s="7">
        <f t="shared" si="1"/>
        <v>99</v>
      </c>
      <c r="B102" s="40" t="str">
        <f>IF(WA!B9="","",WA!B9)</f>
        <v>WELLINGTON</v>
      </c>
      <c r="C102" s="40" t="str">
        <f>IF(WA!C9="","",WA!C9)</f>
        <v/>
      </c>
      <c r="D102" s="40">
        <f>IF(WA!E9="","",WA!E9)</f>
        <v>1933</v>
      </c>
      <c r="E102" s="40" t="str">
        <f>IF(WA!F9="","",WA!F9)</f>
        <v/>
      </c>
      <c r="F102" s="40" t="str">
        <f>IF(WA!G9="","",WA!G9)</f>
        <v>Collie</v>
      </c>
      <c r="G102" s="40" t="str">
        <f>IF(WA!H9="","",WA!H9)</f>
        <v/>
      </c>
      <c r="H102" s="40" t="str">
        <f>IF(WA!I9="","",WA!I9)</f>
        <v>COLLIE</v>
      </c>
      <c r="I102" s="40" t="str">
        <f>IF(WA!J9="","",WA!J9)</f>
        <v>WA</v>
      </c>
      <c r="J102" s="40" t="str">
        <f>IF(WA!K9="","",WA!K9)</f>
        <v>PG</v>
      </c>
      <c r="K102" s="40" t="str">
        <f>IF(WA!L9="","",WA!L9)</f>
        <v/>
      </c>
      <c r="L102" s="40" t="str">
        <f>IF(WA!M9="","",WA!M9)</f>
        <v/>
      </c>
      <c r="M102" s="40" t="str">
        <f>IF(WA!N9="","",WA!N9)</f>
        <v/>
      </c>
      <c r="N102" s="40">
        <f>IF(WA!O9="","",WA!O9)</f>
        <v>37</v>
      </c>
      <c r="O102" s="40">
        <f>IF(WA!P9="","",WA!P9)</f>
        <v>367</v>
      </c>
      <c r="P102" s="40">
        <f>IF(WA!Q9="","",WA!Q9)</f>
        <v>90</v>
      </c>
      <c r="Q102" s="40">
        <f>IF(WA!R9="","",WA!R9)</f>
        <v>185200</v>
      </c>
      <c r="R102" s="40">
        <f>IF(WA!S9="","",WA!S9)</f>
        <v>16100</v>
      </c>
      <c r="S102" s="40" t="str">
        <f>IF(WA!T9="","",WA!T9)</f>
        <v>I</v>
      </c>
      <c r="T102" s="40" t="str">
        <f>IF(WA!U9="","",WA!U9)</f>
        <v>H</v>
      </c>
      <c r="U102" s="40" t="str">
        <f>IF(WA!V9="","",WA!V9)</f>
        <v>S</v>
      </c>
      <c r="V102" s="40" t="str">
        <f>IF(WA!W9="","",WA!W9)</f>
        <v/>
      </c>
      <c r="W102" s="40">
        <f>IF(WA!Y9="","",WA!Y9)</f>
        <v>2845</v>
      </c>
      <c r="X102" s="40">
        <f>IF(WA!Z9="","",WA!Z9)</f>
        <v>1432</v>
      </c>
      <c r="Y102" s="40" t="str">
        <f>IF(WA!AA9="","",WA!AA9)</f>
        <v>L</v>
      </c>
      <c r="Z102" s="40" t="str">
        <f>IF(WA!AB9="","",WA!AB9)</f>
        <v>WA Water Corporation</v>
      </c>
      <c r="AA102" s="40" t="str">
        <f>IF(WA!AC9="","",WA!AC9)</f>
        <v>Public Works Dept, WA</v>
      </c>
      <c r="AB102" s="40" t="str">
        <f>IF(WA!AD9="","",WA!AD9)</f>
        <v>Public Works Dept, WA</v>
      </c>
      <c r="AC102" s="40" t="str">
        <f>IF(WA!AE9="","",WA!AE9)</f>
        <v>Raised 1944, 1960</v>
      </c>
      <c r="AD102" s="40" t="str">
        <f>IF(WA!AF9="","",WA!AF9)</f>
        <v>Wellington</v>
      </c>
      <c r="AE102" s="40">
        <f>IF(WA!AG9="","",WA!AG9)</f>
        <v>2</v>
      </c>
      <c r="AF102" s="40">
        <f>IF(WA!AH9="","",WA!AH9)</f>
        <v>10</v>
      </c>
      <c r="AG102" s="40">
        <f>IF(WA!AI9="","",WA!AI9)</f>
        <v>58</v>
      </c>
      <c r="AH102" s="40" t="str">
        <f>IF(WA!AJ9="","",WA!AJ9)</f>
        <v/>
      </c>
      <c r="AI102" s="40" t="str">
        <f>IF(WA!AK9="","",WA!AK9)</f>
        <v/>
      </c>
      <c r="AK102" s="40" t="str">
        <f>IF(WA!AL9="","",WA!AL9)</f>
        <v/>
      </c>
      <c r="AL102" s="40" t="str">
        <f>IF(NSW!AM89="","",NSW!AM89)</f>
        <v/>
      </c>
    </row>
    <row r="103" spans="1:38" x14ac:dyDescent="0.2">
      <c r="A103" s="7">
        <f t="shared" si="1"/>
        <v>100</v>
      </c>
      <c r="B103" s="40" t="str">
        <f>IF(NSW!B35="","",NSW!B35)</f>
        <v>BOGOLONG</v>
      </c>
      <c r="C103" s="40" t="str">
        <f>IF(NSW!C35="","",NSW!C35)</f>
        <v/>
      </c>
      <c r="D103" s="40">
        <f>IF(NSW!E35="","",NSW!E35)</f>
        <v>1934</v>
      </c>
      <c r="E103" s="40" t="str">
        <f>IF(NSW!F35="","",NSW!F35)</f>
        <v/>
      </c>
      <c r="F103" s="40" t="str">
        <f>IF(NSW!G35="","",NSW!G35)</f>
        <v>Bogolong Creek</v>
      </c>
      <c r="G103" s="40" t="str">
        <f>IF(NSW!H35="","",NSW!H35)</f>
        <v/>
      </c>
      <c r="H103" s="40" t="str">
        <f>IF(NSW!I35="","",NSW!I35)</f>
        <v>GRENFELL</v>
      </c>
      <c r="I103" s="40" t="str">
        <f>IF(NSW!J35="","",NSW!J35)</f>
        <v>NSW</v>
      </c>
      <c r="J103" s="40" t="str">
        <f>IF(NSW!K35="","",NSW!K35)</f>
        <v>TE</v>
      </c>
      <c r="K103" s="40" t="str">
        <f>IF(NSW!L35="","",NSW!L35)</f>
        <v/>
      </c>
      <c r="L103" s="40" t="str">
        <f>IF(NSW!M35="","",NSW!M35)</f>
        <v>he</v>
      </c>
      <c r="M103" s="40" t="str">
        <f>IF(NSW!N35="","",NSW!N35)</f>
        <v>R</v>
      </c>
      <c r="N103" s="40">
        <f>IF(NSW!O35="","",NSW!O35)</f>
        <v>11</v>
      </c>
      <c r="O103" s="40">
        <f>IF(NSW!P35="","",NSW!P35)</f>
        <v>701</v>
      </c>
      <c r="P103" s="40" t="str">
        <f>IF(NSW!Q35="","",NSW!Q35)</f>
        <v/>
      </c>
      <c r="Q103" s="40">
        <f>IF(NSW!R35="","",NSW!R35)</f>
        <v>360</v>
      </c>
      <c r="R103" s="40">
        <f>IF(NSW!S35="","",NSW!S35)</f>
        <v>100</v>
      </c>
      <c r="S103" s="40" t="str">
        <f>IF(NSW!T35="","",NSW!T35)</f>
        <v>S</v>
      </c>
      <c r="T103" s="40" t="str">
        <f>IF(NSW!U35="","",NSW!U35)</f>
        <v/>
      </c>
      <c r="U103" s="40" t="str">
        <f>IF(NSW!V35="","",NSW!V35)</f>
        <v/>
      </c>
      <c r="V103" s="40" t="str">
        <f>IF(NSW!W35="","",NSW!W35)</f>
        <v/>
      </c>
      <c r="W103" s="40" t="str">
        <f>IF(NSW!X35="","",NSW!X35)</f>
        <v/>
      </c>
      <c r="X103" s="40">
        <f>IF(NSW!Y35="","",NSW!Y35)</f>
        <v>170</v>
      </c>
      <c r="Y103" s="40" t="str">
        <f>IF(NSW!Z35="","",NSW!Z35)</f>
        <v>L</v>
      </c>
      <c r="Z103" s="40" t="str">
        <f>IF(NSW!AA35="","",NSW!AA35)</f>
        <v xml:space="preserve">Central Tablelands County Council </v>
      </c>
      <c r="AA103" s="40" t="str">
        <f>IF(NSW!AB35="","",NSW!AB35)</f>
        <v>Department of Public Works NSW</v>
      </c>
      <c r="AB103" s="40" t="str">
        <f>IF(NSW!AC35="","",NSW!AC35)</f>
        <v>Department of Public Works NSW</v>
      </c>
      <c r="AC103" s="40" t="str">
        <f>IF(NSW!AD35="","",NSW!AD35)</f>
        <v/>
      </c>
      <c r="AD103" s="40" t="str">
        <f>IF(NSW!AE35="","",NSW!AE35)</f>
        <v/>
      </c>
      <c r="AE103" s="40" t="str">
        <f>IF(NSW!AF35="","",NSW!AF35)</f>
        <v/>
      </c>
      <c r="AF103" s="40" t="str">
        <f>IF(NSW!AG35="","",NSW!AG35)</f>
        <v/>
      </c>
      <c r="AG103" s="40" t="str">
        <f>IF(NSW!AH35="","",NSW!AH35)</f>
        <v/>
      </c>
      <c r="AH103" s="40" t="str">
        <f>IF(NSW!AI35="","",NSW!AI35)</f>
        <v/>
      </c>
      <c r="AI103" s="40" t="str">
        <f>IF(NSW!AJ35="","",NSW!AJ35)</f>
        <v/>
      </c>
      <c r="AJ103" s="40" t="str">
        <f>IF(NSW!AK35="","",NSW!AK35)</f>
        <v/>
      </c>
      <c r="AK103" s="40" t="str">
        <f>IF(NSW!AL35="","",NSW!AL35)</f>
        <v/>
      </c>
      <c r="AL103" s="40" t="str">
        <f>IF(NSW!AM90="","",NSW!AM90)</f>
        <v/>
      </c>
    </row>
    <row r="104" spans="1:38" x14ac:dyDescent="0.2">
      <c r="A104" s="7">
        <f t="shared" si="1"/>
        <v>101</v>
      </c>
      <c r="B104" s="40" t="str">
        <f>IF(Vic!B35="","",Vic!B35)</f>
        <v>LYSTERFIELD</v>
      </c>
      <c r="C104" s="40" t="str">
        <f>IF(Vic!C35="","",Vic!C35)</f>
        <v/>
      </c>
      <c r="D104" s="40">
        <f>IF(Vic!E35="","",Vic!E35)</f>
        <v>1934</v>
      </c>
      <c r="E104" s="40" t="str">
        <f>IF(Vic!F35="","",Vic!F35)</f>
        <v/>
      </c>
      <c r="F104" s="40" t="str">
        <f>IF(Vic!G35="","",Vic!G35)</f>
        <v>Eumemmering Ck</v>
      </c>
      <c r="G104" s="40" t="str">
        <f>IF(Vic!H35="","",Vic!H35)</f>
        <v/>
      </c>
      <c r="H104" s="40" t="str">
        <f>IF(Vic!I35="","",Vic!I35)</f>
        <v>MELBOURNE</v>
      </c>
      <c r="I104" s="40" t="str">
        <f>IF(Vic!J35="","",Vic!J35)</f>
        <v>VIC</v>
      </c>
      <c r="J104" s="40" t="str">
        <f>IF(Vic!K35="","",Vic!K35)</f>
        <v>TE</v>
      </c>
      <c r="K104" s="40" t="str">
        <f>IF(Vic!L35="","",Vic!L35)</f>
        <v/>
      </c>
      <c r="L104" s="40" t="str">
        <f>IF(Vic!M35="","",Vic!M35)</f>
        <v>he</v>
      </c>
      <c r="M104" s="40" t="str">
        <f>IF(Vic!N35="","",Vic!N35)</f>
        <v>S</v>
      </c>
      <c r="N104" s="40">
        <f>IF(Vic!O35="","",Vic!O35)</f>
        <v>14</v>
      </c>
      <c r="O104" s="40">
        <f>IF(Vic!P35="","",Vic!P35)</f>
        <v>523</v>
      </c>
      <c r="P104" s="40" t="str">
        <f>IF(Vic!Q35="","",Vic!Q35)</f>
        <v/>
      </c>
      <c r="Q104" s="40">
        <f>IF(Vic!R35="","",Vic!R35)</f>
        <v>4200</v>
      </c>
      <c r="R104" s="40">
        <f>IF(Vic!S35="","",Vic!S35)</f>
        <v>840</v>
      </c>
      <c r="S104" s="40" t="str">
        <f>IF(Vic!T35="","",Vic!T35)</f>
        <v>S</v>
      </c>
      <c r="T104" s="40" t="str">
        <f>IF(Vic!U35="","",Vic!U35)</f>
        <v/>
      </c>
      <c r="U104" s="40" t="str">
        <f>IF(Vic!V35="","",Vic!V35)</f>
        <v/>
      </c>
      <c r="V104" s="40" t="str">
        <f>IF(Vic!W35="","",Vic!W35)</f>
        <v/>
      </c>
      <c r="W104" s="40" t="str">
        <f>IF(Vic!Y35="","",Vic!Y35)</f>
        <v/>
      </c>
      <c r="X104" s="40">
        <f>IF(Vic!Z35="","",Vic!Z35)</f>
        <v>57</v>
      </c>
      <c r="Y104" s="40" t="str">
        <f>IF(Vic!AA35="","",Vic!AA35)</f>
        <v>L</v>
      </c>
      <c r="Z104" s="40" t="str">
        <f>IF(Vic!AB35="","",Vic!AB35)</f>
        <v>Parks Victoria</v>
      </c>
      <c r="AA104" s="40" t="str">
        <f>IF(Vic!AC35="","",Vic!AC35)</f>
        <v xml:space="preserve">State Rivers &amp; Water Supply Commission, Victoria </v>
      </c>
      <c r="AB104" s="40" t="str">
        <f>IF(Vic!AD35="","",Vic!AD35)</f>
        <v xml:space="preserve">State Rivers &amp; Water Supply Commission, Victoria </v>
      </c>
      <c r="AC104" s="40" t="str">
        <f>IF(Vic!AE35="","",Vic!AE35)</f>
        <v/>
      </c>
      <c r="AD104" s="40" t="str">
        <f>IF(Vic!AF35="","",Vic!AF35)</f>
        <v/>
      </c>
      <c r="AE104" s="40" t="str">
        <f>IF(Vic!AG35="","",Vic!AG35)</f>
        <v/>
      </c>
      <c r="AF104" s="40" t="str">
        <f>IF(Vic!AH35="","",Vic!AH35)</f>
        <v/>
      </c>
      <c r="AG104" s="40" t="str">
        <f>IF(Vic!AI35="","",Vic!AI35)</f>
        <v/>
      </c>
      <c r="AH104" s="40" t="str">
        <f>IF(Vic!AJ35="","",Vic!AJ35)</f>
        <v/>
      </c>
      <c r="AI104" s="40" t="str">
        <f>IF(Vic!AK35="","",Vic!AK35)</f>
        <v/>
      </c>
      <c r="AK104" s="40" t="str">
        <f>IF(Vic!AL35="","",Vic!AL35)</f>
        <v/>
      </c>
      <c r="AL104" s="40" t="str">
        <f>IF(NSW!AM91="","",NSW!AM91)</f>
        <v/>
      </c>
    </row>
    <row r="105" spans="1:38" x14ac:dyDescent="0.2">
      <c r="A105" s="7">
        <f t="shared" si="1"/>
        <v>102</v>
      </c>
      <c r="B105" s="40" t="str">
        <f>IF(NSW!B36="","",NSW!B36)</f>
        <v>NEPEAN</v>
      </c>
      <c r="C105" s="40" t="str">
        <f>IF(NSW!C36="","",NSW!C36)</f>
        <v/>
      </c>
      <c r="D105" s="40">
        <f>IF(NSW!E36="","",NSW!E36)</f>
        <v>1935</v>
      </c>
      <c r="E105" s="40" t="str">
        <f>IF(NSW!F36="","",NSW!F36)</f>
        <v/>
      </c>
      <c r="F105" s="40" t="str">
        <f>IF(NSW!G36="","",NSW!G36)</f>
        <v>Nepean</v>
      </c>
      <c r="G105" s="40" t="str">
        <f>IF(NSW!H36="","",NSW!H36)</f>
        <v/>
      </c>
      <c r="H105" s="40" t="str">
        <f>IF(NSW!I36="","",NSW!I36)</f>
        <v>MITTAGONG</v>
      </c>
      <c r="I105" s="40" t="str">
        <f>IF(NSW!J36="","",NSW!J36)</f>
        <v>NSW</v>
      </c>
      <c r="J105" s="40" t="str">
        <f>IF(NSW!K36="","",NSW!K36)</f>
        <v>VA</v>
      </c>
      <c r="K105" s="40" t="str">
        <f>IF(NSW!L36="","",NSW!L36)</f>
        <v>PG</v>
      </c>
      <c r="L105" s="40" t="str">
        <f>IF(NSW!M36="","",NSW!M36)</f>
        <v/>
      </c>
      <c r="M105" s="40" t="str">
        <f>IF(NSW!N36="","",NSW!N36)</f>
        <v/>
      </c>
      <c r="N105" s="40">
        <f>IF(NSW!O36="","",NSW!O36)</f>
        <v>82</v>
      </c>
      <c r="O105" s="40">
        <f>IF(NSW!P36="","",NSW!P36)</f>
        <v>216</v>
      </c>
      <c r="P105" s="40">
        <f>IF(NSW!Q36="","",NSW!Q36)</f>
        <v>230</v>
      </c>
      <c r="Q105" s="40">
        <f>IF(NSW!R36="","",NSW!R36)</f>
        <v>70170</v>
      </c>
      <c r="R105" s="40">
        <f>IF(NSW!S36="","",NSW!S36)</f>
        <v>3250</v>
      </c>
      <c r="S105" s="40" t="str">
        <f>IF(NSW!T36="","",NSW!T36)</f>
        <v>S</v>
      </c>
      <c r="T105" s="40" t="str">
        <f>IF(NSW!U36="","",NSW!U36)</f>
        <v/>
      </c>
      <c r="U105" s="40" t="str">
        <f>IF(NSW!V36="","",NSW!V36)</f>
        <v/>
      </c>
      <c r="V105" s="40" t="str">
        <f>IF(NSW!W36="","",NSW!W36)</f>
        <v/>
      </c>
      <c r="W105" s="40">
        <f>IF(NSW!X36="","",NSW!X36)</f>
        <v>319</v>
      </c>
      <c r="X105" s="40">
        <f>IF(NSW!Y36="","",NSW!Y36)</f>
        <v>6240</v>
      </c>
      <c r="Y105" s="40" t="str">
        <f>IF(NSW!Z36="","",NSW!Z36)</f>
        <v>L</v>
      </c>
      <c r="Z105" s="40" t="str">
        <f>IF(NSW!AA36="","",NSW!AA36)</f>
        <v>Sydney Catchment Authority</v>
      </c>
      <c r="AA105" s="40" t="str">
        <f>IF(NSW!AB36="","",NSW!AB36)</f>
        <v>Department of Public Works NSW</v>
      </c>
      <c r="AB105" s="40" t="str">
        <f>IF(NSW!AC36="","",NSW!AC36)</f>
        <v>Department of Public Works NSW</v>
      </c>
      <c r="AC105" s="40" t="str">
        <f>IF(NSW!AD36="","",NSW!AD36)</f>
        <v>Spillway crest lowered 3.3m in 1989, pending dam wall post-tensioning and buttressing and spillway modification in 1992</v>
      </c>
      <c r="AD105" s="40" t="str">
        <f>IF(NSW!AE36="","",NSW!AE36)</f>
        <v/>
      </c>
      <c r="AE105" s="40" t="str">
        <f>IF(NSW!AF36="","",NSW!AF36)</f>
        <v/>
      </c>
      <c r="AF105" s="40" t="str">
        <f>IF(NSW!AG36="","",NSW!AG36)</f>
        <v/>
      </c>
      <c r="AG105" s="40" t="str">
        <f>IF(NSW!AH36="","",NSW!AH36)</f>
        <v/>
      </c>
      <c r="AH105" s="40" t="str">
        <f>IF(NSW!AI36="","",NSW!AI36)</f>
        <v/>
      </c>
      <c r="AI105" s="40" t="str">
        <f>IF(NSW!AJ36="","",NSW!AJ36)</f>
        <v/>
      </c>
      <c r="AJ105" s="40" t="str">
        <f>IF(NSW!AK36="","",NSW!AK36)</f>
        <v/>
      </c>
      <c r="AK105" s="40" t="str">
        <f>IF(NSW!AL36="","",NSW!AL36)</f>
        <v/>
      </c>
      <c r="AL105" s="40" t="str">
        <f>IF(NSW!AM92="","",NSW!AM92)</f>
        <v/>
      </c>
    </row>
    <row r="106" spans="1:38" s="163" customFormat="1" ht="15.75" x14ac:dyDescent="0.25">
      <c r="A106" s="7">
        <f t="shared" si="1"/>
        <v>103</v>
      </c>
      <c r="B106" s="40" t="str">
        <f>IF(TAS!B11="","",TAS!B11)</f>
        <v>CASCADE</v>
      </c>
      <c r="C106" s="40" t="str">
        <f>IF(TAS!C11="","",TAS!C11)</f>
        <v/>
      </c>
      <c r="D106" s="40">
        <f>IF(TAS!E11="","",TAS!E11)</f>
        <v>1936</v>
      </c>
      <c r="E106" s="40" t="str">
        <f>IF(TAS!F11="","",TAS!F11)</f>
        <v/>
      </c>
      <c r="F106" s="40" t="str">
        <f>IF(TAS!G11="","",TAS!G11)</f>
        <v>Cascade</v>
      </c>
      <c r="G106" s="40" t="str">
        <f>IF(TAS!H11="","",TAS!H11)</f>
        <v/>
      </c>
      <c r="H106" s="40" t="str">
        <f>IF(TAS!I11="","",TAS!I11)</f>
        <v>LAUNCESTON</v>
      </c>
      <c r="I106" s="40" t="str">
        <f>IF(TAS!J11="","",TAS!J11)</f>
        <v>TAS</v>
      </c>
      <c r="J106" s="40" t="str">
        <f>IF(TAS!K11="","",TAS!K11)</f>
        <v>ER</v>
      </c>
      <c r="K106" s="40" t="str">
        <f>IF(TAS!L11="","",TAS!L11)</f>
        <v/>
      </c>
      <c r="L106" s="40" t="str">
        <f>IF(TAS!M11="","",TAS!M11)</f>
        <v>fc</v>
      </c>
      <c r="M106" s="40" t="str">
        <f>IF(TAS!N11="","",TAS!N11)</f>
        <v>R</v>
      </c>
      <c r="N106" s="40">
        <f>IF(TAS!O11="","",TAS!O11)</f>
        <v>27</v>
      </c>
      <c r="O106" s="40">
        <f>IF(TAS!P11="","",TAS!P11)</f>
        <v>130</v>
      </c>
      <c r="P106" s="40">
        <f>IF(TAS!Q11="","",TAS!Q11)</f>
        <v>42</v>
      </c>
      <c r="Q106" s="40">
        <f>IF(TAS!R11="","",TAS!R11)</f>
        <v>3600</v>
      </c>
      <c r="R106" s="40">
        <f>IF(TAS!S11="","",TAS!S11)</f>
        <v>470</v>
      </c>
      <c r="S106" s="40" t="str">
        <f>IF(TAS!T11="","",TAS!T11)</f>
        <v>I</v>
      </c>
      <c r="T106" s="40" t="str">
        <f>IF(TAS!U11="","",TAS!U11)</f>
        <v>S</v>
      </c>
      <c r="U106" s="40" t="str">
        <f>IF(TAS!V11="","",TAS!V11)</f>
        <v/>
      </c>
      <c r="V106" s="40" t="str">
        <f>IF(TAS!W11="","",TAS!W11)</f>
        <v/>
      </c>
      <c r="W106" s="40">
        <f>IF(TAS!Y11="","",TAS!Y11)</f>
        <v>34</v>
      </c>
      <c r="X106" s="40">
        <f>IF(TAS!Z11="","",TAS!Z11)</f>
        <v>368</v>
      </c>
      <c r="Y106" s="40" t="str">
        <f>IF(TAS!AB11="","",TAS!AB11)</f>
        <v>L</v>
      </c>
      <c r="Z106" s="40" t="str">
        <f>IF(TAS!AC11="","",TAS!AC11)</f>
        <v>Rivers &amp; Water Supply Commission</v>
      </c>
      <c r="AA106" s="40" t="str">
        <f>IF(TAS!AD11="","",TAS!AD11)</f>
        <v>Donohue &amp; Carter</v>
      </c>
      <c r="AB106" s="40" t="str">
        <f>IF(TAS!AE11="","",TAS!AE11)</f>
        <v>J. &amp; T. Gunn</v>
      </c>
      <c r="AC106" s="40" t="str">
        <f>IF(TAS!AF11="","",TAS!AF11)</f>
        <v>Replaced the Briseis Dam which failed during the April 1929 flood with the loss of 14 lives. Now supplies water to the Winnaleah Irrigation District.</v>
      </c>
      <c r="AD106" s="40" t="str">
        <f>IF(TAS!AG11="","",TAS!AG11)</f>
        <v/>
      </c>
      <c r="AE106" s="40" t="str">
        <f>IF(TAS!AH11="","",TAS!AH11)</f>
        <v/>
      </c>
      <c r="AF106" s="40" t="str">
        <f>IF(TAS!AI11="","",TAS!AI11)</f>
        <v/>
      </c>
      <c r="AG106" s="40">
        <f>IF(TAS!AJ11="","",TAS!AJ11)</f>
        <v>13.5</v>
      </c>
      <c r="AH106" s="40" t="str">
        <f>IF(TAS!AK11="","",TAS!AK11)</f>
        <v/>
      </c>
      <c r="AI106" s="40" t="str">
        <f>IF(TAS!AL11="","",TAS!AL11)</f>
        <v/>
      </c>
      <c r="AJ106" s="40" t="str">
        <f>IF(TAS!AM11="","",TAS!AM11)</f>
        <v/>
      </c>
      <c r="AK106" s="40" t="str">
        <f>IF(TAS!AN11="","",TAS!AN11)</f>
        <v/>
      </c>
      <c r="AL106" s="40" t="str">
        <f>IF(NSW!AM93="","",NSW!AM93)</f>
        <v/>
      </c>
    </row>
    <row r="107" spans="1:38" x14ac:dyDescent="0.2">
      <c r="A107" s="7">
        <f t="shared" si="1"/>
        <v>104</v>
      </c>
      <c r="B107" s="40" t="str">
        <f>IF(NSW!B37="","",NSW!B37)</f>
        <v>HUME</v>
      </c>
      <c r="C107" s="40" t="str">
        <f>IF(NSW!C37="","",NSW!C37)</f>
        <v/>
      </c>
      <c r="D107" s="40">
        <f>IF(NSW!E37="","",NSW!E37)</f>
        <v>1936</v>
      </c>
      <c r="E107" s="40" t="str">
        <f>IF(NSW!F37="","",NSW!F37)</f>
        <v/>
      </c>
      <c r="F107" s="40" t="str">
        <f>IF(NSW!G37="","",NSW!G37)</f>
        <v>Murray</v>
      </c>
      <c r="G107" s="40" t="str">
        <f>IF(NSW!H37="","",NSW!H37)</f>
        <v/>
      </c>
      <c r="H107" s="40" t="str">
        <f>IF(NSW!I37="","",NSW!I37)</f>
        <v>ALBURY</v>
      </c>
      <c r="I107" s="40" t="str">
        <f>IF(NSW!J37="","",NSW!J37)</f>
        <v>NSW</v>
      </c>
      <c r="J107" s="40" t="str">
        <f>IF(NSW!K37="","",NSW!K37)</f>
        <v>TE</v>
      </c>
      <c r="K107" s="40" t="str">
        <f>IF(NSW!L37="","",NSW!L37)</f>
        <v>PG</v>
      </c>
      <c r="L107" s="40" t="str">
        <f>IF(NSW!M37="","",NSW!M37)</f>
        <v>ic</v>
      </c>
      <c r="M107" s="40" t="str">
        <f>IF(NSW!N37="","",NSW!N37)</f>
        <v>R/S</v>
      </c>
      <c r="N107" s="40">
        <f>IF(NSW!O37="","",NSW!O37)</f>
        <v>51</v>
      </c>
      <c r="O107" s="40">
        <f>IF(NSW!P37="","",NSW!P37)</f>
        <v>1615</v>
      </c>
      <c r="P107" s="40">
        <f>IF(NSW!Q37="","",NSW!Q37)</f>
        <v>4419</v>
      </c>
      <c r="Q107" s="40">
        <f>IF(NSW!R37="","",NSW!R37)</f>
        <v>3038000</v>
      </c>
      <c r="R107" s="40">
        <f>IF(NSW!S37="","",NSW!S37)</f>
        <v>202400</v>
      </c>
      <c r="S107" s="40" t="str">
        <f>IF(NSW!T37="","",NSW!T37)</f>
        <v>I</v>
      </c>
      <c r="T107" s="40" t="str">
        <f>IF(NSW!U37="","",NSW!U37)</f>
        <v/>
      </c>
      <c r="U107" s="40" t="str">
        <f>IF(NSW!V37="","",NSW!V37)</f>
        <v>H</v>
      </c>
      <c r="V107" s="40" t="str">
        <f>IF(NSW!W37="","",NSW!W37)</f>
        <v/>
      </c>
      <c r="W107" s="40">
        <f>IF(NSW!X37="","",NSW!X37)</f>
        <v>15540</v>
      </c>
      <c r="X107" s="40">
        <f>IF(NSW!Y37="","",NSW!Y37)</f>
        <v>7929</v>
      </c>
      <c r="Y107" s="40" t="str">
        <f>IF(NSW!Z37="","",NSW!Z37)</f>
        <v>V</v>
      </c>
      <c r="Z107" s="40" t="str">
        <f>IF(NSW!AA37="","",NSW!AA37)</f>
        <v>Murray Darling Basin Commission</v>
      </c>
      <c r="AA107" s="40" t="str">
        <f>IF(NSW!AB37="","",NSW!AB37)</f>
        <v>WRC NSW, PWD NSW, SR &amp; WS Commission VIC</v>
      </c>
      <c r="AB107" s="40" t="str">
        <f>IF(NSW!AC37="","",NSW!AC37)</f>
        <v>WRC NSW, PWD NSW, SR &amp; WS Comm VIC</v>
      </c>
      <c r="AC107" s="40" t="str">
        <f>IF(NSW!AD37="","",NSW!AD37)</f>
        <v>Raised 1961: includes 440 BC, concrete section stabilised for increase in water level by post tensioning, restressed 1987. Substantial stabilisation works on No.s 1 and 2 embankments 1999 - 2007</v>
      </c>
      <c r="AD107" s="40" t="str">
        <f>IF(NSW!AE37="","",NSW!AE37)</f>
        <v>Hume</v>
      </c>
      <c r="AE107" s="40">
        <f>IF(NSW!AF37="","",NSW!AF37)</f>
        <v>60</v>
      </c>
      <c r="AF107" s="40">
        <f>IF(NSW!AG37="","",NSW!AG37)</f>
        <v>220</v>
      </c>
      <c r="AG107" s="40" t="str">
        <f>IF(NSW!AH37="","",NSW!AH37)</f>
        <v/>
      </c>
      <c r="AH107" s="40" t="str">
        <f>IF(NSW!AI37="","",NSW!AI37)</f>
        <v/>
      </c>
      <c r="AI107" s="40">
        <f>IF(NSW!AJ37="","",NSW!AJ37)</f>
        <v>0</v>
      </c>
      <c r="AJ107" s="40" t="str">
        <f>IF(NSW!AK37="","",NSW!AK37)</f>
        <v/>
      </c>
      <c r="AK107" s="40" t="str">
        <f>IF(NSW!AL37="","",NSW!AL37)</f>
        <v/>
      </c>
      <c r="AL107" s="40" t="str">
        <f>IF(NSW!AM94="","",NSW!AM94)</f>
        <v/>
      </c>
    </row>
    <row r="108" spans="1:38" x14ac:dyDescent="0.2">
      <c r="A108" s="7">
        <f t="shared" si="1"/>
        <v>105</v>
      </c>
      <c r="B108" s="40" t="str">
        <f>IF(NSW!B38="","",NSW!B38)</f>
        <v>WINBURNDALE</v>
      </c>
      <c r="C108" s="40" t="str">
        <f>IF(NSW!C38="","",NSW!C38)</f>
        <v/>
      </c>
      <c r="D108" s="40">
        <f>IF(NSW!E38="","",NSW!E38)</f>
        <v>1936</v>
      </c>
      <c r="E108" s="40" t="str">
        <f>IF(NSW!F38="","",NSW!F38)</f>
        <v/>
      </c>
      <c r="F108" s="40" t="str">
        <f>IF(NSW!G38="","",NSW!G38)</f>
        <v xml:space="preserve">Winburndale </v>
      </c>
      <c r="G108" s="40" t="str">
        <f>IF(NSW!H38="","",NSW!H38)</f>
        <v>RIVULET</v>
      </c>
      <c r="H108" s="40" t="str">
        <f>IF(NSW!I38="","",NSW!I38)</f>
        <v>BATHURST</v>
      </c>
      <c r="I108" s="40" t="str">
        <f>IF(NSW!J38="","",NSW!J38)</f>
        <v>NSW</v>
      </c>
      <c r="J108" s="40" t="str">
        <f>IF(NSW!K38="","",NSW!K38)</f>
        <v>PG</v>
      </c>
      <c r="K108" s="40" t="str">
        <f>IF(NSW!L38="","",NSW!L38)</f>
        <v>TE</v>
      </c>
      <c r="L108" s="40" t="str">
        <f>IF(NSW!M38="","",NSW!M38)</f>
        <v/>
      </c>
      <c r="M108" s="40" t="str">
        <f>IF(NSW!N38="","",NSW!N38)</f>
        <v>R</v>
      </c>
      <c r="N108" s="40">
        <f>IF(NSW!O38="","",NSW!O38)</f>
        <v>22</v>
      </c>
      <c r="O108" s="40">
        <f>IF(NSW!P38="","",NSW!P38)</f>
        <v>233</v>
      </c>
      <c r="P108" s="40">
        <f>IF(NSW!Q38="","",NSW!Q38)</f>
        <v>10</v>
      </c>
      <c r="Q108" s="40">
        <f>IF(NSW!R38="","",NSW!R38)</f>
        <v>1700</v>
      </c>
      <c r="R108" s="40">
        <f>IF(NSW!S38="","",NSW!S38)</f>
        <v>260</v>
      </c>
      <c r="S108" s="40" t="str">
        <f>IF(NSW!T38="","",NSW!T38)</f>
        <v>S</v>
      </c>
      <c r="T108" s="40" t="str">
        <f>IF(NSW!U38="","",NSW!U38)</f>
        <v/>
      </c>
      <c r="U108" s="40" t="str">
        <f>IF(NSW!V38="","",NSW!V38)</f>
        <v/>
      </c>
      <c r="V108" s="40" t="str">
        <f>IF(NSW!W38="","",NSW!W38)</f>
        <v/>
      </c>
      <c r="W108" s="40">
        <f>IF(NSW!X38="","",NSW!X38)</f>
        <v>88</v>
      </c>
      <c r="X108" s="40">
        <f>IF(NSW!Y38="","",NSW!Y38)</f>
        <v>1400</v>
      </c>
      <c r="Y108" s="40" t="str">
        <f>IF(NSW!Z38="","",NSW!Z38)</f>
        <v>L</v>
      </c>
      <c r="Z108" s="40" t="str">
        <f>IF(NSW!AA38="","",NSW!AA38)</f>
        <v>Bathurst City Council</v>
      </c>
      <c r="AA108" s="40" t="str">
        <f>IF(NSW!AB38="","",NSW!AB38)</f>
        <v>Department of Public Works NSW</v>
      </c>
      <c r="AB108" s="40" t="str">
        <f>IF(NSW!AC38="","",NSW!AC38)</f>
        <v>Department of Public Works NSW</v>
      </c>
      <c r="AC108" s="40" t="str">
        <f>IF(NSW!AD38="","",NSW!AD38)</f>
        <v/>
      </c>
      <c r="AD108" s="40" t="str">
        <f>IF(NSW!AE38="","",NSW!AE38)</f>
        <v/>
      </c>
      <c r="AE108" s="40" t="str">
        <f>IF(NSW!AF38="","",NSW!AF38)</f>
        <v/>
      </c>
      <c r="AF108" s="40" t="str">
        <f>IF(NSW!AG38="","",NSW!AG38)</f>
        <v/>
      </c>
      <c r="AG108" s="40" t="str">
        <f>IF(NSW!AH38="","",NSW!AH38)</f>
        <v/>
      </c>
      <c r="AH108" s="40" t="str">
        <f>IF(NSW!AI38="","",NSW!AI38)</f>
        <v/>
      </c>
      <c r="AI108" s="40" t="str">
        <f>IF(NSW!AJ38="","",NSW!AJ38)</f>
        <v/>
      </c>
      <c r="AJ108" s="40" t="str">
        <f>IF(NSW!AK38="","",NSW!AK38)</f>
        <v/>
      </c>
      <c r="AK108" s="40" t="str">
        <f>IF(NSW!AL38="","",NSW!AL38)</f>
        <v/>
      </c>
      <c r="AL108" s="40" t="str">
        <f>IF(NSW!AM95="","",NSW!AM95)</f>
        <v/>
      </c>
    </row>
    <row r="109" spans="1:38" x14ac:dyDescent="0.2">
      <c r="A109" s="7">
        <f t="shared" si="1"/>
        <v>106</v>
      </c>
      <c r="B109" s="40" t="str">
        <f>IF(Vic!B36="","",Vic!B36)</f>
        <v>YALLOURN WEIR</v>
      </c>
      <c r="C109" s="40" t="str">
        <f>IF(Vic!C36="","",Vic!C36)</f>
        <v/>
      </c>
      <c r="D109" s="40">
        <f>IF(Vic!E36="","",Vic!E36)</f>
        <v>1936</v>
      </c>
      <c r="E109" s="40" t="str">
        <f>IF(Vic!F36="","",Vic!F36)</f>
        <v/>
      </c>
      <c r="F109" s="40" t="str">
        <f>IF(Vic!G36="","",Vic!G36)</f>
        <v>Latrobe</v>
      </c>
      <c r="G109" s="40" t="str">
        <f>IF(Vic!H36="","",Vic!H36)</f>
        <v/>
      </c>
      <c r="H109" s="40" t="str">
        <f>IF(Vic!I36="","",Vic!I36)</f>
        <v>YALLOURN</v>
      </c>
      <c r="I109" s="40" t="str">
        <f>IF(Vic!J36="","",Vic!J36)</f>
        <v>VIC</v>
      </c>
      <c r="J109" s="40" t="str">
        <f>IF(Vic!K36="","",Vic!K36)</f>
        <v>PG</v>
      </c>
      <c r="K109" s="40" t="str">
        <f>IF(Vic!L36="","",Vic!L36)</f>
        <v/>
      </c>
      <c r="L109" s="40" t="str">
        <f>IF(Vic!M36="","",Vic!M36)</f>
        <v/>
      </c>
      <c r="M109" s="40" t="str">
        <f>IF(Vic!N36="","",Vic!N36)</f>
        <v>R/S</v>
      </c>
      <c r="N109" s="40">
        <f>IF(Vic!O36="","",Vic!O36)</f>
        <v>12</v>
      </c>
      <c r="O109" s="40">
        <f>IF(Vic!P36="","",Vic!P36)</f>
        <v>120</v>
      </c>
      <c r="P109" s="40">
        <f>IF(Vic!Q36="","",Vic!Q36)</f>
        <v>2</v>
      </c>
      <c r="Q109" s="40">
        <f>IF(Vic!R36="","",Vic!R36)</f>
        <v>490</v>
      </c>
      <c r="R109" s="40">
        <f>IF(Vic!S36="","",Vic!S36)</f>
        <v>150</v>
      </c>
      <c r="S109" s="40" t="str">
        <f>IF(Vic!T36="","",Vic!T36)</f>
        <v>S</v>
      </c>
      <c r="T109" s="40" t="str">
        <f>IF(Vic!U36="","",Vic!U36)</f>
        <v/>
      </c>
      <c r="U109" s="40" t="str">
        <f>IF(Vic!V36="","",Vic!V36)</f>
        <v/>
      </c>
      <c r="V109" s="40" t="str">
        <f>IF(Vic!W36="","",Vic!W36)</f>
        <v/>
      </c>
      <c r="W109" s="40" t="str">
        <f>IF(Vic!Y36="","",Vic!Y36)</f>
        <v/>
      </c>
      <c r="X109" s="40">
        <f>IF(Vic!Z36="","",Vic!Z36)</f>
        <v>4100</v>
      </c>
      <c r="Y109" s="40" t="str">
        <f>IF(Vic!AA36="","",Vic!AA36)</f>
        <v>L,V</v>
      </c>
      <c r="Z109" s="40" t="str">
        <f>IF(Vic!AB36="","",Vic!AB36)</f>
        <v>Southern Rural Water</v>
      </c>
      <c r="AA109" s="40" t="str">
        <f>IF(Vic!AC36="","",Vic!AC36)</f>
        <v xml:space="preserve">State Electricity Commission, Victoria </v>
      </c>
      <c r="AB109" s="40" t="str">
        <f>IF(Vic!AD36="","",Vic!AD36)</f>
        <v xml:space="preserve">State Electricity Commission, Victoria </v>
      </c>
      <c r="AC109" s="40" t="str">
        <f>IF(Vic!AE36="","",Vic!AE36)</f>
        <v>Original weir destroyed by flood 1934, rebuilt 1935, provides cooling water for thermal power station</v>
      </c>
      <c r="AD109" s="40" t="str">
        <f>IF(Vic!AF36="","",Vic!AF36)</f>
        <v/>
      </c>
      <c r="AE109" s="40" t="str">
        <f>IF(Vic!AG36="","",Vic!AG36)</f>
        <v/>
      </c>
      <c r="AF109" s="40" t="str">
        <f>IF(Vic!AH36="","",Vic!AH36)</f>
        <v/>
      </c>
      <c r="AG109" s="40" t="str">
        <f>IF(Vic!AI36="","",Vic!AI36)</f>
        <v/>
      </c>
      <c r="AH109" s="40" t="str">
        <f>IF(Vic!AJ36="","",Vic!AJ36)</f>
        <v/>
      </c>
      <c r="AI109" s="40">
        <f>IF(Vic!AK36="","",Vic!AK36)</f>
        <v>0</v>
      </c>
      <c r="AK109" s="40" t="str">
        <f>IF(Vic!AL36="","",Vic!AL36)</f>
        <v/>
      </c>
      <c r="AL109" s="40" t="str">
        <f>IF(NSW!AM96="","",NSW!AM96)</f>
        <v/>
      </c>
    </row>
    <row r="110" spans="1:38" x14ac:dyDescent="0.2">
      <c r="A110" s="7">
        <f t="shared" si="1"/>
        <v>107</v>
      </c>
      <c r="B110" s="40" t="str">
        <f>IF(NSW!B39="","",NSW!B39)</f>
        <v>BACK CREEK</v>
      </c>
      <c r="C110" s="40" t="str">
        <f>IF(NSW!C39="","",NSW!C39)</f>
        <v/>
      </c>
      <c r="D110" s="40">
        <f>IF(NSW!E39="","",NSW!E39)</f>
        <v>1937</v>
      </c>
      <c r="E110" s="40" t="str">
        <f>IF(NSW!F39="","",NSW!F39)</f>
        <v/>
      </c>
      <c r="F110" s="40" t="str">
        <f>IF(NSW!G39="","",NSW!G39)</f>
        <v>Kentgrove Creek</v>
      </c>
      <c r="G110" s="40" t="str">
        <f>IF(NSW!H39="","",NSW!H39)</f>
        <v/>
      </c>
      <c r="H110" s="40" t="str">
        <f>IF(NSW!I39="","",NSW!I39)</f>
        <v>CROOKWELL</v>
      </c>
      <c r="I110" s="40" t="str">
        <f>IF(NSW!J39="","",NSW!J39)</f>
        <v>NSW</v>
      </c>
      <c r="J110" s="40" t="str">
        <f>IF(NSW!K39="","",NSW!K39)</f>
        <v>VA</v>
      </c>
      <c r="K110" s="40" t="str">
        <f>IF(NSW!L39="","",NSW!L39)</f>
        <v/>
      </c>
      <c r="L110" s="40" t="str">
        <f>IF(NSW!M39="","",NSW!M39)</f>
        <v/>
      </c>
      <c r="M110" s="40" t="str">
        <f>IF(NSW!N39="","",NSW!N39)</f>
        <v/>
      </c>
      <c r="N110" s="40">
        <f>IF(NSW!O39="","",NSW!O39)</f>
        <v>15</v>
      </c>
      <c r="O110" s="40">
        <f>IF(NSW!P39="","",NSW!P39)</f>
        <v>106</v>
      </c>
      <c r="P110" s="40">
        <f>IF(NSW!Q39="","",NSW!Q39)</f>
        <v>2</v>
      </c>
      <c r="Q110" s="40">
        <f>IF(NSW!R39="","",NSW!R39)</f>
        <v>450</v>
      </c>
      <c r="R110" s="40">
        <f>IF(NSW!S39="","",NSW!S39)</f>
        <v>160</v>
      </c>
      <c r="S110" s="40" t="str">
        <f>IF(NSW!T39="","",NSW!T39)</f>
        <v>S</v>
      </c>
      <c r="T110" s="40" t="str">
        <f>IF(NSW!U39="","",NSW!U39)</f>
        <v/>
      </c>
      <c r="U110" s="40" t="str">
        <f>IF(NSW!V39="","",NSW!V39)</f>
        <v/>
      </c>
      <c r="V110" s="40" t="str">
        <f>IF(NSW!W39="","",NSW!W39)</f>
        <v/>
      </c>
      <c r="W110" s="40" t="str">
        <f>IF(NSW!X39="","",NSW!X39)</f>
        <v/>
      </c>
      <c r="X110" s="40">
        <f>IF(NSW!Y39="","",NSW!Y39)</f>
        <v>270</v>
      </c>
      <c r="Y110" s="40" t="str">
        <f>IF(NSW!Z39="","",NSW!Z39)</f>
        <v>L</v>
      </c>
      <c r="Z110" s="40" t="str">
        <f>IF(NSW!AA39="","",NSW!AA39)</f>
        <v>Crookwell Shire Council</v>
      </c>
      <c r="AA110" s="40" t="str">
        <f>IF(NSW!AB39="","",NSW!AB39)</f>
        <v>Department of Public Works NSW</v>
      </c>
      <c r="AB110" s="40" t="str">
        <f>IF(NSW!AC39="","",NSW!AC39)</f>
        <v>Department of Public Works NSW</v>
      </c>
      <c r="AC110" s="40" t="str">
        <f>IF(NSW!AD39="","",NSW!AD39)</f>
        <v/>
      </c>
      <c r="AD110" s="40" t="str">
        <f>IF(NSW!AE39="","",NSW!AE39)</f>
        <v/>
      </c>
      <c r="AE110" s="40" t="str">
        <f>IF(NSW!AF39="","",NSW!AF39)</f>
        <v/>
      </c>
      <c r="AF110" s="40" t="str">
        <f>IF(NSW!AG39="","",NSW!AG39)</f>
        <v/>
      </c>
      <c r="AG110" s="40" t="str">
        <f>IF(NSW!AH39="","",NSW!AH39)</f>
        <v/>
      </c>
      <c r="AH110" s="40" t="str">
        <f>IF(NSW!AI39="","",NSW!AI39)</f>
        <v/>
      </c>
      <c r="AI110" s="40" t="str">
        <f>IF(NSW!AJ39="","",NSW!AJ39)</f>
        <v/>
      </c>
      <c r="AJ110" s="40" t="str">
        <f>IF(NSW!AK39="","",NSW!AK39)</f>
        <v/>
      </c>
      <c r="AK110" s="40" t="str">
        <f>IF(NSW!AL39="","",NSW!AL39)</f>
        <v/>
      </c>
      <c r="AL110" s="40" t="str">
        <f>IF(NSW!AM97="","",NSW!AM97)</f>
        <v/>
      </c>
    </row>
    <row r="111" spans="1:38" x14ac:dyDescent="0.2">
      <c r="A111" s="7">
        <f t="shared" si="1"/>
        <v>108</v>
      </c>
      <c r="B111" s="40" t="str">
        <f>IF(NSW!B40="","",NSW!B40)</f>
        <v>CAPTAINS FLAT</v>
      </c>
      <c r="C111" s="40" t="str">
        <f>IF(NSW!C40="","",NSW!C40)</f>
        <v/>
      </c>
      <c r="D111" s="40">
        <f>IF(NSW!E40="","",NSW!E40)</f>
        <v>1938</v>
      </c>
      <c r="E111" s="40" t="str">
        <f>IF(NSW!F40="","",NSW!F40)</f>
        <v/>
      </c>
      <c r="F111" s="40" t="str">
        <f>IF(NSW!G40="","",NSW!G40)</f>
        <v>Molonglo</v>
      </c>
      <c r="G111" s="40" t="str">
        <f>IF(NSW!H40="","",NSW!H40)</f>
        <v/>
      </c>
      <c r="H111" s="40" t="str">
        <f>IF(NSW!I40="","",NSW!I40)</f>
        <v>QUEANBEYAN</v>
      </c>
      <c r="I111" s="40" t="str">
        <f>IF(NSW!J40="","",NSW!J40)</f>
        <v>NSW</v>
      </c>
      <c r="J111" s="40" t="str">
        <f>IF(NSW!K40="","",NSW!K40)</f>
        <v>PG</v>
      </c>
      <c r="K111" s="40" t="str">
        <f>IF(NSW!L40="","",NSW!L40)</f>
        <v/>
      </c>
      <c r="L111" s="40" t="str">
        <f>IF(NSW!M40="","",NSW!M40)</f>
        <v/>
      </c>
      <c r="M111" s="40" t="str">
        <f>IF(NSW!N40="","",NSW!N40)</f>
        <v/>
      </c>
      <c r="N111" s="40">
        <f>IF(NSW!O40="","",NSW!O40)</f>
        <v>16</v>
      </c>
      <c r="O111" s="40">
        <f>IF(NSW!P40="","",NSW!P40)</f>
        <v>65</v>
      </c>
      <c r="P111" s="40">
        <f>IF(NSW!Q40="","",NSW!Q40)</f>
        <v>2</v>
      </c>
      <c r="Q111" s="40">
        <f>IF(NSW!R40="","",NSW!R40)</f>
        <v>820</v>
      </c>
      <c r="R111" s="40">
        <f>IF(NSW!S40="","",NSW!S40)</f>
        <v>100</v>
      </c>
      <c r="S111" s="40" t="str">
        <f>IF(NSW!T40="","",NSW!T40)</f>
        <v>S</v>
      </c>
      <c r="T111" s="40" t="str">
        <f>IF(NSW!U40="","",NSW!U40)</f>
        <v/>
      </c>
      <c r="U111" s="40" t="str">
        <f>IF(NSW!V40="","",NSW!V40)</f>
        <v/>
      </c>
      <c r="V111" s="40" t="str">
        <f>IF(NSW!W40="","",NSW!W40)</f>
        <v/>
      </c>
      <c r="W111" s="40">
        <f>IF(NSW!X40="","",NSW!X40)</f>
        <v>34</v>
      </c>
      <c r="X111" s="40" t="str">
        <f>IF(NSW!Y40="","",NSW!Y40)</f>
        <v/>
      </c>
      <c r="Y111" s="40" t="str">
        <f>IF(NSW!Z40="","",NSW!Z40)</f>
        <v>L</v>
      </c>
      <c r="Z111" s="40" t="str">
        <f>IF(NSW!AA40="","",NSW!AA40)</f>
        <v>Yarrowlumla Shire Council</v>
      </c>
      <c r="AA111" s="40" t="str">
        <f>IF(NSW!AB40="","",NSW!AB40)</f>
        <v>Donoghue &amp; Carter</v>
      </c>
      <c r="AB111" s="40" t="str">
        <f>IF(NSW!AC40="","",NSW!AC40)</f>
        <v>Lake George Mines Ltd</v>
      </c>
      <c r="AC111" s="40" t="str">
        <f>IF(NSW!AD40="","",NSW!AD40)</f>
        <v>Auxiliary spillway lowered 0.3m and wall post tensioned in 1992</v>
      </c>
      <c r="AD111" s="40" t="str">
        <f>IF(NSW!AE40="","",NSW!AE40)</f>
        <v/>
      </c>
      <c r="AE111" s="40" t="str">
        <f>IF(NSW!AF40="","",NSW!AF40)</f>
        <v/>
      </c>
      <c r="AF111" s="40" t="str">
        <f>IF(NSW!AG40="","",NSW!AG40)</f>
        <v/>
      </c>
      <c r="AG111" s="40" t="str">
        <f>IF(NSW!AH40="","",NSW!AH40)</f>
        <v/>
      </c>
      <c r="AH111" s="40" t="str">
        <f>IF(NSW!AI40="","",NSW!AI40)</f>
        <v/>
      </c>
      <c r="AI111" s="40" t="str">
        <f>IF(NSW!AJ40="","",NSW!AJ40)</f>
        <v/>
      </c>
      <c r="AJ111" s="40" t="str">
        <f>IF(NSW!AK40="","",NSW!AK40)</f>
        <v/>
      </c>
      <c r="AK111" s="40" t="str">
        <f>IF(NSW!AL40="","",NSW!AL40)</f>
        <v/>
      </c>
      <c r="AL111" s="40" t="str">
        <f>IF(NSW!AM98="","",NSW!AM98)</f>
        <v/>
      </c>
    </row>
    <row r="112" spans="1:38" x14ac:dyDescent="0.2">
      <c r="A112" s="7">
        <f t="shared" si="1"/>
        <v>109</v>
      </c>
      <c r="B112" s="40" t="str">
        <f>IF(NSW!B41="","",NSW!B41)</f>
        <v>CASCADE No 3</v>
      </c>
      <c r="C112" s="40" t="str">
        <f>IF(NSW!C41="","",NSW!C41)</f>
        <v/>
      </c>
      <c r="D112" s="40">
        <f>IF(NSW!E41="","",NSW!E41)</f>
        <v>1938</v>
      </c>
      <c r="E112" s="40" t="str">
        <f>IF(NSW!F41="","",NSW!F41)</f>
        <v/>
      </c>
      <c r="F112" s="40" t="str">
        <f>IF(NSW!G41="","",NSW!G41)</f>
        <v>Cascade</v>
      </c>
      <c r="G112" s="40" t="str">
        <f>IF(NSW!H41="","",NSW!H41)</f>
        <v/>
      </c>
      <c r="H112" s="40" t="str">
        <f>IF(NSW!I41="","",NSW!I41)</f>
        <v>KATOOMBA</v>
      </c>
      <c r="I112" s="40" t="str">
        <f>IF(NSW!J41="","",NSW!J41)</f>
        <v>NSW</v>
      </c>
      <c r="J112" s="40" t="str">
        <f>IF(NSW!K41="","",NSW!K41)</f>
        <v>TE</v>
      </c>
      <c r="K112" s="40" t="str">
        <f>IF(NSW!L41="","",NSW!L41)</f>
        <v/>
      </c>
      <c r="L112" s="40" t="str">
        <f>IF(NSW!M41="","",NSW!M41)</f>
        <v>ic</v>
      </c>
      <c r="M112" s="40" t="str">
        <f>IF(NSW!N41="","",NSW!N41)</f>
        <v>R</v>
      </c>
      <c r="N112" s="40">
        <f>IF(NSW!O41="","",NSW!O41)</f>
        <v>30</v>
      </c>
      <c r="O112" s="40">
        <f>IF(NSW!P41="","",NSW!P41)</f>
        <v>247</v>
      </c>
      <c r="P112" s="40">
        <f>IF(NSW!Q41="","",NSW!Q41)</f>
        <v>199</v>
      </c>
      <c r="Q112" s="40">
        <f>IF(NSW!R41="","",NSW!R41)</f>
        <v>1704</v>
      </c>
      <c r="R112" s="40">
        <f>IF(NSW!S41="","",NSW!S41)</f>
        <v>230</v>
      </c>
      <c r="S112" s="40" t="str">
        <f>IF(NSW!T41="","",NSW!T41)</f>
        <v>S</v>
      </c>
      <c r="T112" s="40" t="str">
        <f>IF(NSW!U41="","",NSW!U41)</f>
        <v/>
      </c>
      <c r="U112" s="40" t="str">
        <f>IF(NSW!V41="","",NSW!V41)</f>
        <v/>
      </c>
      <c r="V112" s="40" t="str">
        <f>IF(NSW!W41="","",NSW!W41)</f>
        <v/>
      </c>
      <c r="W112" s="40">
        <f>IF(NSW!X41="","",NSW!X41)</f>
        <v>1.72</v>
      </c>
      <c r="X112" s="40">
        <f>IF(NSW!Y41="","",NSW!Y41)</f>
        <v>99</v>
      </c>
      <c r="Y112" s="40" t="str">
        <f>IF(NSW!Z41="","",NSW!Z41)</f>
        <v>L</v>
      </c>
      <c r="Z112" s="40" t="str">
        <f>IF(NSW!AA41="","",NSW!AA41)</f>
        <v>Sydney Catchment Authority</v>
      </c>
      <c r="AA112" s="40" t="str">
        <f>IF(NSW!AB41="","",NSW!AB41)</f>
        <v>Blair &amp; Stuckey</v>
      </c>
      <c r="AB112" s="40" t="str">
        <f>IF(NSW!AC41="","",NSW!AC41)</f>
        <v>Blue Mountians City Council</v>
      </c>
      <c r="AC112" s="40" t="str">
        <f>IF(NSW!AD41="","",NSW!AD41)</f>
        <v/>
      </c>
      <c r="AD112" s="40" t="str">
        <f>IF(NSW!AE41="","",NSW!AE41)</f>
        <v/>
      </c>
      <c r="AE112" s="40" t="str">
        <f>IF(NSW!AF41="","",NSW!AF41)</f>
        <v/>
      </c>
      <c r="AF112" s="40" t="str">
        <f>IF(NSW!AG41="","",NSW!AG41)</f>
        <v/>
      </c>
      <c r="AG112" s="40" t="str">
        <f>IF(NSW!AH41="","",NSW!AH41)</f>
        <v/>
      </c>
      <c r="AH112" s="40" t="str">
        <f>IF(NSW!AI41="","",NSW!AI41)</f>
        <v/>
      </c>
      <c r="AI112" s="40" t="str">
        <f>IF(NSW!AJ41="","",NSW!AJ41)</f>
        <v/>
      </c>
      <c r="AJ112" s="40" t="str">
        <f>IF(NSW!AK41="","",NSW!AK41)</f>
        <v/>
      </c>
      <c r="AK112" s="40" t="str">
        <f>IF(NSW!AL41="","",NSW!AL41)</f>
        <v/>
      </c>
      <c r="AL112" s="40" t="str">
        <f>IF(NSW!AM99="","",NSW!AM99)</f>
        <v/>
      </c>
    </row>
    <row r="113" spans="1:38" x14ac:dyDescent="0.2">
      <c r="A113" s="7">
        <f t="shared" si="1"/>
        <v>110</v>
      </c>
      <c r="B113" s="40" t="str">
        <f>IF(SA!B19="","",SA!B19)</f>
        <v>MOUNT BOLD</v>
      </c>
      <c r="C113" s="40" t="str">
        <f>IF(SA!C19="","",SA!C19)</f>
        <v/>
      </c>
      <c r="D113" s="40">
        <f>IF(SA!E19="","",SA!E19)</f>
        <v>1938</v>
      </c>
      <c r="E113" s="40" t="str">
        <f>IF(SA!F19="","",SA!F19)</f>
        <v/>
      </c>
      <c r="F113" s="40" t="str">
        <f>IF(SA!G19="","",SA!G19)</f>
        <v>Onkaparinga</v>
      </c>
      <c r="G113" s="40" t="str">
        <f>IF(SA!H19="","",SA!H19)</f>
        <v/>
      </c>
      <c r="H113" s="40" t="str">
        <f>IF(SA!I19="","",SA!I19)</f>
        <v>ADELAIDE</v>
      </c>
      <c r="I113" s="40" t="str">
        <f>IF(SA!J19="","",SA!J19)</f>
        <v>SA</v>
      </c>
      <c r="J113" s="40" t="str">
        <f>IF(SA!K19="","",SA!K19)</f>
        <v>VA</v>
      </c>
      <c r="K113" s="40" t="str">
        <f>IF(SA!L19="","",SA!L19)</f>
        <v>PG</v>
      </c>
      <c r="L113" s="40" t="str">
        <f>IF(SA!M19="","",SA!M19)</f>
        <v/>
      </c>
      <c r="M113" s="40" t="str">
        <f>IF(SA!N19="","",SA!N19)</f>
        <v>R</v>
      </c>
      <c r="N113" s="40">
        <f>IF(SA!O19="","",SA!O19)</f>
        <v>58</v>
      </c>
      <c r="O113" s="40">
        <f>IF(SA!P19="","",SA!P19)</f>
        <v>232</v>
      </c>
      <c r="P113" s="40">
        <f>IF(SA!Q19="","",SA!Q19)</f>
        <v>105</v>
      </c>
      <c r="Q113" s="40">
        <f>IF(SA!R19="","",SA!R19)</f>
        <v>46180</v>
      </c>
      <c r="R113" s="40">
        <f>IF(SA!S19="","",SA!S19)</f>
        <v>3050</v>
      </c>
      <c r="S113" s="40" t="str">
        <f>IF(SA!T19="","",SA!T19)</f>
        <v>S</v>
      </c>
      <c r="T113" s="40" t="str">
        <f>IF(SA!U19="","",SA!U19)</f>
        <v/>
      </c>
      <c r="U113" s="40" t="str">
        <f>IF(SA!V19="","",SA!V19)</f>
        <v/>
      </c>
      <c r="V113" s="40" t="str">
        <f>IF(SA!W19="","",SA!W19)</f>
        <v/>
      </c>
      <c r="W113" s="40">
        <f>IF(SA!Y19="","",SA!Y19)</f>
        <v>388</v>
      </c>
      <c r="X113" s="40">
        <f>IF(SA!Z19="","",SA!Z19)</f>
        <v>1170</v>
      </c>
      <c r="Y113" s="40" t="str">
        <f>IF(SA!AA19="","",SA!AA19)</f>
        <v>V</v>
      </c>
      <c r="Z113" s="40" t="str">
        <f>IF(SA!AB19="","",SA!AB19)</f>
        <v>South Australian Water Corporation</v>
      </c>
      <c r="AA113" s="40" t="str">
        <f>IF(SA!AC19="","",SA!AC19)</f>
        <v xml:space="preserve">Sth Aust Government Eng &amp; Water Supply Department </v>
      </c>
      <c r="AB113" s="40" t="str">
        <f>IF(SA!AD19="","",SA!AD19)</f>
        <v>Essery &amp; Cartledge (Orig)</v>
      </c>
      <c r="AC113" s="40" t="str">
        <f>IF(SA!AE19="","",SA!AE19)</f>
        <v>Raised by 4m in 1963</v>
      </c>
      <c r="AD113" s="40" t="str">
        <f>IF(SA!AF19="","",SA!AF19)</f>
        <v/>
      </c>
      <c r="AE113" s="40" t="str">
        <f>IF(SA!AG19="","",SA!AG19)</f>
        <v/>
      </c>
      <c r="AF113" s="40" t="str">
        <f>IF(SA!AH19="","",SA!AH19)</f>
        <v/>
      </c>
      <c r="AG113" s="40" t="str">
        <f>IF(SA!AI19="","",SA!AI19)</f>
        <v/>
      </c>
      <c r="AH113" s="40" t="str">
        <f>IF(SA!AJ19="","",SA!AJ19)</f>
        <v/>
      </c>
      <c r="AI113" s="40">
        <f>IF(SA!AK19="","",SA!AK19)</f>
        <v>0</v>
      </c>
      <c r="AJ113" s="40" t="str">
        <f>IF(SA!AL19="","",SA!AL19)</f>
        <v/>
      </c>
      <c r="AK113" s="40" t="str">
        <f>IF(SA!AM19="","",SA!AM19)</f>
        <v/>
      </c>
      <c r="AL113" s="40" t="str">
        <f>IF(NSW!AM100="","",NSW!AM100)</f>
        <v/>
      </c>
    </row>
    <row r="114" spans="1:38" x14ac:dyDescent="0.2">
      <c r="A114" s="7">
        <f t="shared" si="1"/>
        <v>111</v>
      </c>
      <c r="B114" s="40" t="str">
        <f>IF(Vic!B37="","",Vic!B37)</f>
        <v>TANK HILL</v>
      </c>
      <c r="C114" s="40" t="str">
        <f>IF(Vic!C37="","",Vic!C37)</f>
        <v/>
      </c>
      <c r="D114" s="40">
        <f>IF(Vic!E37="","",Vic!E37)</f>
        <v>1938</v>
      </c>
      <c r="E114" s="40" t="str">
        <f>IF(Vic!F37="","",Vic!F37)</f>
        <v/>
      </c>
      <c r="F114" s="40" t="str">
        <f>IF(Vic!G37="","",Vic!G37)</f>
        <v>Off Stream</v>
      </c>
      <c r="G114" s="40" t="str">
        <f>IF(Vic!H37="","",Vic!H37)</f>
        <v/>
      </c>
      <c r="H114" s="40" t="str">
        <f>IF(Vic!I37="","",Vic!I37)</f>
        <v>WARRNAMBOOL</v>
      </c>
      <c r="I114" s="40" t="str">
        <f>IF(Vic!J37="","",Vic!J37)</f>
        <v>VIC</v>
      </c>
      <c r="J114" s="40" t="str">
        <f>IF(Vic!K37="","",Vic!K37)</f>
        <v>TE</v>
      </c>
      <c r="K114" s="40" t="str">
        <f>IF(Vic!L37="","",Vic!L37)</f>
        <v/>
      </c>
      <c r="L114" s="40" t="str">
        <f>IF(Vic!M37="","",Vic!M37)</f>
        <v>i</v>
      </c>
      <c r="M114" s="40" t="str">
        <f>IF(Vic!N37="","",Vic!N37)</f>
        <v>R/S</v>
      </c>
      <c r="N114" s="40">
        <f>IF(Vic!O37="","",Vic!O37)</f>
        <v>19</v>
      </c>
      <c r="O114" s="40">
        <f>IF(Vic!P37="","",Vic!P37)</f>
        <v>213</v>
      </c>
      <c r="P114" s="40" t="str">
        <f>IF(Vic!Q37="","",Vic!Q37)</f>
        <v/>
      </c>
      <c r="Q114" s="40">
        <f>IF(Vic!R37="","",Vic!R37)</f>
        <v>760</v>
      </c>
      <c r="R114" s="40">
        <f>IF(Vic!S37="","",Vic!S37)</f>
        <v>134</v>
      </c>
      <c r="S114" s="40" t="str">
        <f>IF(Vic!T37="","",Vic!T37)</f>
        <v>S</v>
      </c>
      <c r="T114" s="40" t="str">
        <f>IF(Vic!U37="","",Vic!U37)</f>
        <v/>
      </c>
      <c r="U114" s="40" t="str">
        <f>IF(Vic!V37="","",Vic!V37)</f>
        <v/>
      </c>
      <c r="V114" s="40" t="str">
        <f>IF(Vic!W37="","",Vic!W37)</f>
        <v/>
      </c>
      <c r="W114" s="40" t="str">
        <f>IF(Vic!Y37="","",Vic!Y37)</f>
        <v/>
      </c>
      <c r="X114" s="40" t="str">
        <f>IF(Vic!Z37="","",Vic!Z37)</f>
        <v/>
      </c>
      <c r="Y114" s="40" t="str">
        <f>IF(Vic!AA37="","",Vic!AA37)</f>
        <v>L</v>
      </c>
      <c r="Z114" s="40" t="str">
        <f>IF(Vic!AB37="","",Vic!AB37)</f>
        <v>Wannon Water</v>
      </c>
      <c r="AA114" s="40" t="str">
        <f>IF(Vic!AC37="","",Vic!AC37)</f>
        <v xml:space="preserve">State Rivers &amp; Water Supply Commission, Victoria </v>
      </c>
      <c r="AB114" s="40" t="str">
        <f>IF(Vic!AD37="","",Vic!AD37)</f>
        <v xml:space="preserve">State Rivers &amp; Water Supply Commission, Victoria </v>
      </c>
      <c r="AC114" s="40" t="str">
        <f>IF(Vic!AE37="","",Vic!AE37)</f>
        <v>Concrete core wall with puddle clay each side</v>
      </c>
      <c r="AD114" s="40" t="str">
        <f>IF(Vic!AF37="","",Vic!AF37)</f>
        <v/>
      </c>
      <c r="AE114" s="40" t="str">
        <f>IF(Vic!AG37="","",Vic!AG37)</f>
        <v/>
      </c>
      <c r="AF114" s="40" t="str">
        <f>IF(Vic!AH37="","",Vic!AH37)</f>
        <v/>
      </c>
      <c r="AG114" s="40" t="str">
        <f>IF(Vic!AI37="","",Vic!AI37)</f>
        <v/>
      </c>
      <c r="AH114" s="40" t="str">
        <f>IF(Vic!AJ37="","",Vic!AJ37)</f>
        <v/>
      </c>
      <c r="AI114" s="40" t="str">
        <f>IF(Vic!AK37="","",Vic!AK37)</f>
        <v/>
      </c>
      <c r="AK114" s="40" t="str">
        <f>IF(Vic!AL37="","",Vic!AL37)</f>
        <v/>
      </c>
      <c r="AL114" s="40" t="str">
        <f>IF(NSW!AM101="","",NSW!AM101)</f>
        <v/>
      </c>
    </row>
    <row r="115" spans="1:38" x14ac:dyDescent="0.2">
      <c r="A115" s="7">
        <f t="shared" si="1"/>
        <v>112</v>
      </c>
      <c r="B115" s="40" t="str">
        <f>IF(Vic!B38="","",Vic!B38)</f>
        <v>YARRAWONGA WEIR</v>
      </c>
      <c r="C115" s="40" t="str">
        <f>IF(Vic!C38="","",Vic!C38)</f>
        <v>Lake Mulwala</v>
      </c>
      <c r="D115" s="40">
        <f>IF(Vic!E38="","",Vic!E38)</f>
        <v>1939</v>
      </c>
      <c r="E115" s="40" t="str">
        <f>IF(Vic!F38="","",Vic!F38)</f>
        <v/>
      </c>
      <c r="F115" s="40" t="str">
        <f>IF(Vic!G38="","",Vic!G38)</f>
        <v>Murray</v>
      </c>
      <c r="G115" s="40" t="str">
        <f>IF(Vic!H38="","",Vic!H38)</f>
        <v/>
      </c>
      <c r="H115" s="40" t="str">
        <f>IF(Vic!I38="","",Vic!I38)</f>
        <v>YARRAWONGA</v>
      </c>
      <c r="I115" s="40" t="str">
        <f>IF(Vic!J38="","",Vic!J38)</f>
        <v>VIC</v>
      </c>
      <c r="J115" s="40" t="str">
        <f>IF(Vic!K38="","",Vic!K38)</f>
        <v>TE</v>
      </c>
      <c r="K115" s="40" t="str">
        <f>IF(Vic!L38="","",Vic!L38)</f>
        <v/>
      </c>
      <c r="L115" s="40" t="str">
        <f>IF(Vic!M38="","",Vic!M38)</f>
        <v>ie</v>
      </c>
      <c r="M115" s="40" t="str">
        <f>IF(Vic!N38="","",Vic!N38)</f>
        <v>R/S</v>
      </c>
      <c r="N115" s="40">
        <f>IF(Vic!O38="","",Vic!O38)</f>
        <v>22</v>
      </c>
      <c r="O115" s="40">
        <f>IF(Vic!P38="","",Vic!P38)</f>
        <v>489</v>
      </c>
      <c r="P115" s="40">
        <f>IF(Vic!Q38="","",Vic!Q38)</f>
        <v>126</v>
      </c>
      <c r="Q115" s="40">
        <f>IF(Vic!R38="","",Vic!R38)</f>
        <v>117500</v>
      </c>
      <c r="R115" s="40">
        <f>IF(Vic!S38="","",Vic!S38)</f>
        <v>43900</v>
      </c>
      <c r="S115" s="40" t="str">
        <f>IF(Vic!T38="","",Vic!T38)</f>
        <v>I</v>
      </c>
      <c r="T115" s="40" t="str">
        <f>IF(Vic!U38="","",Vic!U38)</f>
        <v>S</v>
      </c>
      <c r="U115" s="40" t="str">
        <f>IF(Vic!V38="","",Vic!V38)</f>
        <v/>
      </c>
      <c r="V115" s="40" t="str">
        <f>IF(Vic!W38="","",Vic!W38)</f>
        <v/>
      </c>
      <c r="W115" s="40" t="str">
        <f>IF(Vic!Y38="","",Vic!Y38)</f>
        <v/>
      </c>
      <c r="X115" s="40">
        <f>IF(Vic!Z38="","",Vic!Z38)</f>
        <v>3540</v>
      </c>
      <c r="Y115" s="40" t="str">
        <f>IF(Vic!AA38="","",Vic!AA38)</f>
        <v>V</v>
      </c>
      <c r="Z115" s="40" t="str">
        <f>IF(Vic!AB38="","",Vic!AB38)</f>
        <v>Murray Darling Basin Commission</v>
      </c>
      <c r="AA115" s="40" t="str">
        <f>IF(Vic!AC38="","",Vic!AC38)</f>
        <v xml:space="preserve">State Rivers &amp; Water Supply Commission, Victoria </v>
      </c>
      <c r="AB115" s="40" t="str">
        <f>IF(Vic!AD38="","",Vic!AD38)</f>
        <v xml:space="preserve">State Rivers &amp; Water Supply Commission, Victoria </v>
      </c>
      <c r="AC115" s="40" t="str">
        <f>IF(Vic!AE38="","",Vic!AE38)</f>
        <v>Includes 32 (bc)</v>
      </c>
      <c r="AD115" s="40" t="str">
        <f>IF(Vic!AF38="","",Vic!AF38)</f>
        <v>Yarrawonga Weir</v>
      </c>
      <c r="AE115" s="40">
        <f>IF(Vic!AG38="","",Vic!AG38)</f>
        <v>10</v>
      </c>
      <c r="AF115" s="40">
        <f>IF(Vic!AH38="","",Vic!AH38)</f>
        <v>48</v>
      </c>
      <c r="AG115" s="40" t="str">
        <f>IF(Vic!AI38="","",Vic!AI38)</f>
        <v>Diversion</v>
      </c>
      <c r="AH115" s="40">
        <f>IF(Vic!AJ38="","",Vic!AJ38)</f>
        <v>0</v>
      </c>
      <c r="AI115" s="40" t="str">
        <f>IF(Vic!AK38="","",Vic!AK38)</f>
        <v>0?</v>
      </c>
      <c r="AK115" s="40" t="str">
        <f>IF(Vic!AL38="","",Vic!AL38)</f>
        <v/>
      </c>
      <c r="AL115" s="40" t="str">
        <f>IF(NSW!AM102="","",NSW!AM102)</f>
        <v/>
      </c>
    </row>
    <row r="116" spans="1:38" x14ac:dyDescent="0.2">
      <c r="A116" s="7">
        <f t="shared" si="1"/>
        <v>113</v>
      </c>
      <c r="B116" s="40" t="str">
        <f>IF(WA!B10="","",WA!B10)</f>
        <v>CANNING</v>
      </c>
      <c r="C116" s="40" t="str">
        <f>IF(WA!C10="","",WA!C10)</f>
        <v/>
      </c>
      <c r="D116" s="40">
        <f>IF(WA!E10="","",WA!E10)</f>
        <v>1940</v>
      </c>
      <c r="E116" s="40" t="str">
        <f>IF(WA!F10="","",WA!F10)</f>
        <v/>
      </c>
      <c r="F116" s="40" t="str">
        <f>IF(WA!G10="","",WA!G10)</f>
        <v>Canning</v>
      </c>
      <c r="G116" s="40" t="str">
        <f>IF(WA!H10="","",WA!H10)</f>
        <v/>
      </c>
      <c r="H116" s="40" t="str">
        <f>IF(WA!I10="","",WA!I10)</f>
        <v>PERTH</v>
      </c>
      <c r="I116" s="40" t="str">
        <f>IF(WA!J10="","",WA!J10)</f>
        <v>WA</v>
      </c>
      <c r="J116" s="40" t="str">
        <f>IF(WA!K10="","",WA!K10)</f>
        <v>PG</v>
      </c>
      <c r="K116" s="40" t="str">
        <f>IF(WA!L10="","",WA!L10)</f>
        <v/>
      </c>
      <c r="L116" s="40" t="str">
        <f>IF(WA!M10="","",WA!M10)</f>
        <v/>
      </c>
      <c r="M116" s="40" t="str">
        <f>IF(WA!N10="","",WA!N10)</f>
        <v/>
      </c>
      <c r="N116" s="40">
        <f>IF(WA!O10="","",WA!O10)</f>
        <v>70</v>
      </c>
      <c r="O116" s="40">
        <f>IF(WA!P10="","",WA!P10)</f>
        <v>466</v>
      </c>
      <c r="P116" s="40">
        <f>IF(WA!Q10="","",WA!Q10)</f>
        <v>272</v>
      </c>
      <c r="Q116" s="40">
        <f>IF(WA!R10="","",WA!R10)</f>
        <v>90500</v>
      </c>
      <c r="R116" s="40">
        <f>IF(WA!S10="","",WA!S10)</f>
        <v>5030</v>
      </c>
      <c r="S116" s="40" t="str">
        <f>IF(WA!T10="","",WA!T10)</f>
        <v>S</v>
      </c>
      <c r="T116" s="40" t="str">
        <f>IF(WA!U10="","",WA!U10)</f>
        <v/>
      </c>
      <c r="U116" s="40" t="str">
        <f>IF(WA!V10="","",WA!V10)</f>
        <v/>
      </c>
      <c r="V116" s="40" t="str">
        <f>IF(WA!W10="","",WA!W10)</f>
        <v/>
      </c>
      <c r="W116" s="40">
        <f>IF(WA!Y10="","",WA!Y10)</f>
        <v>782</v>
      </c>
      <c r="X116" s="40">
        <f>IF(WA!Z10="","",WA!Z10)</f>
        <v>822</v>
      </c>
      <c r="Y116" s="40" t="str">
        <f>IF(WA!AA10="","",WA!AA10)</f>
        <v>L</v>
      </c>
      <c r="Z116" s="40" t="str">
        <f>IF(WA!AB10="","",WA!AB10)</f>
        <v>WA Water Corporation</v>
      </c>
      <c r="AA116" s="40" t="str">
        <f>IF(WA!AC10="","",WA!AC10)</f>
        <v>Public Works Dept, WA</v>
      </c>
      <c r="AB116" s="40" t="str">
        <f>IF(WA!AD10="","",WA!AD10)</f>
        <v>Public Works Dept, WA</v>
      </c>
      <c r="AC116" s="40" t="str">
        <f>IF(WA!AE10="","",WA!AE10)</f>
        <v>Remedial works involving post tensioning undertaken from 1999 to 2002</v>
      </c>
      <c r="AD116" s="40" t="str">
        <f>IF(WA!AF10="","",WA!AF10)</f>
        <v/>
      </c>
      <c r="AE116" s="40" t="str">
        <f>IF(WA!AG10="","",WA!AG10)</f>
        <v/>
      </c>
      <c r="AF116" s="40" t="str">
        <f>IF(WA!AH10="","",WA!AH10)</f>
        <v/>
      </c>
      <c r="AG116" s="40" t="str">
        <f>IF(WA!AI10="","",WA!AI10)</f>
        <v/>
      </c>
      <c r="AH116" s="40" t="str">
        <f>IF(WA!AJ10="","",WA!AJ10)</f>
        <v/>
      </c>
      <c r="AI116" s="40" t="str">
        <f>IF(WA!AK10="","",WA!AK10)</f>
        <v/>
      </c>
      <c r="AK116" s="40" t="str">
        <f>IF(WA!AL10="","",WA!AL10)</f>
        <v/>
      </c>
      <c r="AL116" s="40" t="str">
        <f>IF(NSW!AM103="","",NSW!AM103)</f>
        <v/>
      </c>
    </row>
    <row r="117" spans="1:38" x14ac:dyDescent="0.2">
      <c r="A117" s="7">
        <f t="shared" si="1"/>
        <v>114</v>
      </c>
      <c r="B117" s="40" t="str">
        <f>IF(NSW!B42="","",NSW!B42)</f>
        <v>INVERELL</v>
      </c>
      <c r="C117" s="40" t="str">
        <f>IF(NSW!C42="","",NSW!C42)</f>
        <v/>
      </c>
      <c r="D117" s="40">
        <f>IF(NSW!E42="","",NSW!E42)</f>
        <v>1940</v>
      </c>
      <c r="E117" s="40" t="str">
        <f>IF(NSW!F42="","",NSW!F42)</f>
        <v/>
      </c>
      <c r="F117" s="40" t="str">
        <f>IF(NSW!G42="","",NSW!G42)</f>
        <v>Macintyre</v>
      </c>
      <c r="G117" s="40" t="str">
        <f>IF(NSW!H42="","",NSW!H42)</f>
        <v/>
      </c>
      <c r="H117" s="40" t="str">
        <f>IF(NSW!I42="","",NSW!I42)</f>
        <v>INVERELL</v>
      </c>
      <c r="I117" s="40" t="str">
        <f>IF(NSW!J42="","",NSW!J42)</f>
        <v>NSW</v>
      </c>
      <c r="J117" s="40" t="str">
        <f>IF(NSW!K42="","",NSW!K42)</f>
        <v>PG</v>
      </c>
      <c r="K117" s="40" t="str">
        <f>IF(NSW!L42="","",NSW!L42)</f>
        <v/>
      </c>
      <c r="L117" s="40" t="str">
        <f>IF(NSW!M42="","",NSW!M42)</f>
        <v/>
      </c>
      <c r="M117" s="40" t="str">
        <f>IF(NSW!N42="","",NSW!N42)</f>
        <v/>
      </c>
      <c r="N117" s="40">
        <f>IF(NSW!O42="","",NSW!O42)</f>
        <v>11</v>
      </c>
      <c r="O117" s="40">
        <f>IF(NSW!P42="","",NSW!P42)</f>
        <v>230</v>
      </c>
      <c r="P117" s="40">
        <f>IF(NSW!Q42="","",NSW!Q42)</f>
        <v>8</v>
      </c>
      <c r="Q117" s="40">
        <f>IF(NSW!R42="","",NSW!R42)</f>
        <v>1530</v>
      </c>
      <c r="R117" s="40">
        <f>IF(NSW!S42="","",NSW!S42)</f>
        <v>500</v>
      </c>
      <c r="S117" s="40" t="str">
        <f>IF(NSW!T42="","",NSW!T42)</f>
        <v>S</v>
      </c>
      <c r="T117" s="40" t="str">
        <f>IF(NSW!U42="","",NSW!U42)</f>
        <v>R</v>
      </c>
      <c r="U117" s="40" t="str">
        <f>IF(NSW!V42="","",NSW!V42)</f>
        <v/>
      </c>
      <c r="V117" s="40" t="str">
        <f>IF(NSW!W42="","",NSW!W42)</f>
        <v/>
      </c>
      <c r="W117" s="40">
        <f>IF(NSW!X42="","",NSW!X42)</f>
        <v>600</v>
      </c>
      <c r="X117" s="40">
        <f>IF(NSW!Y42="","",NSW!Y42)</f>
        <v>1200</v>
      </c>
      <c r="Y117" s="40" t="str">
        <f>IF(NSW!Z42="","",NSW!Z42)</f>
        <v>L</v>
      </c>
      <c r="Z117" s="40" t="str">
        <f>IF(NSW!AA42="","",NSW!AA42)</f>
        <v>Inverell Shire Council</v>
      </c>
      <c r="AA117" s="40" t="str">
        <f>IF(NSW!AB42="","",NSW!AB42)</f>
        <v>Harding Frew &amp; Van Hemert</v>
      </c>
      <c r="AB117" s="40" t="str">
        <f>IF(NSW!AC42="","",NSW!AC42)</f>
        <v>Inverell Municipal Council</v>
      </c>
      <c r="AC117" s="40" t="str">
        <f>IF(NSW!AD42="","",NSW!AD42)</f>
        <v/>
      </c>
      <c r="AD117" s="40" t="str">
        <f>IF(NSW!AE42="","",NSW!AE42)</f>
        <v/>
      </c>
      <c r="AE117" s="40" t="str">
        <f>IF(NSW!AF42="","",NSW!AF42)</f>
        <v/>
      </c>
      <c r="AF117" s="40" t="str">
        <f>IF(NSW!AG42="","",NSW!AG42)</f>
        <v/>
      </c>
      <c r="AG117" s="40" t="str">
        <f>IF(NSW!AH42="","",NSW!AH42)</f>
        <v/>
      </c>
      <c r="AH117" s="40" t="str">
        <f>IF(NSW!AI42="","",NSW!AI42)</f>
        <v/>
      </c>
      <c r="AI117" s="40" t="str">
        <f>IF(NSW!AJ42="","",NSW!AJ42)</f>
        <v/>
      </c>
      <c r="AJ117" s="40" t="str">
        <f>IF(NSW!AK42="","",NSW!AK42)</f>
        <v/>
      </c>
      <c r="AK117" s="40" t="str">
        <f>IF(NSW!AL42="","",NSW!AL42)</f>
        <v/>
      </c>
      <c r="AL117" s="40" t="str">
        <f>IF(NSW!AM104="","",NSW!AM104)</f>
        <v/>
      </c>
    </row>
    <row r="118" spans="1:38" x14ac:dyDescent="0.2">
      <c r="A118" s="7">
        <f t="shared" si="1"/>
        <v>115</v>
      </c>
      <c r="B118" s="40" t="str">
        <f>IF(NSW!B43="","",NSW!B43)</f>
        <v>LAKE ENDEAVOUR</v>
      </c>
      <c r="C118" s="40" t="str">
        <f>IF(NSW!C43="","",NSW!C43)</f>
        <v/>
      </c>
      <c r="D118" s="40">
        <f>IF(NSW!E43="","",NSW!E43)</f>
        <v>1940</v>
      </c>
      <c r="E118" s="40" t="str">
        <f>IF(NSW!F43="","",NSW!F43)</f>
        <v/>
      </c>
      <c r="F118" s="40" t="str">
        <f>IF(NSW!G43="","",NSW!G43)</f>
        <v>Billabong Creek</v>
      </c>
      <c r="G118" s="40" t="str">
        <f>IF(NSW!H43="","",NSW!H43)</f>
        <v/>
      </c>
      <c r="H118" s="40" t="str">
        <f>IF(NSW!I43="","",NSW!I43)</f>
        <v>PARKES</v>
      </c>
      <c r="I118" s="40" t="str">
        <f>IF(NSW!J43="","",NSW!J43)</f>
        <v>NSW</v>
      </c>
      <c r="J118" s="40" t="str">
        <f>IF(NSW!K43="","",NSW!K43)</f>
        <v>TE</v>
      </c>
      <c r="K118" s="40" t="str">
        <f>IF(NSW!L43="","",NSW!L43)</f>
        <v>ER</v>
      </c>
      <c r="L118" s="40" t="str">
        <f>IF(NSW!M43="","",NSW!M43)</f>
        <v>ic</v>
      </c>
      <c r="M118" s="40" t="str">
        <f>IF(NSW!N43="","",NSW!N43)</f>
        <v>R</v>
      </c>
      <c r="N118" s="40">
        <f>IF(NSW!O43="","",NSW!O43)</f>
        <v>21</v>
      </c>
      <c r="O118" s="40">
        <f>IF(NSW!P43="","",NSW!P43)</f>
        <v>200</v>
      </c>
      <c r="P118" s="40" t="str">
        <f>IF(NSW!Q43="","",NSW!Q43)</f>
        <v xml:space="preserve"> </v>
      </c>
      <c r="Q118" s="40">
        <f>IF(NSW!R43="","",NSW!R43)</f>
        <v>2400</v>
      </c>
      <c r="R118" s="40">
        <f>IF(NSW!S43="","",NSW!S43)</f>
        <v>600</v>
      </c>
      <c r="S118" s="40" t="str">
        <f>IF(NSW!T43="","",NSW!T43)</f>
        <v>S</v>
      </c>
      <c r="T118" s="40" t="str">
        <f>IF(NSW!U43="","",NSW!U43)</f>
        <v/>
      </c>
      <c r="U118" s="40" t="str">
        <f>IF(NSW!V43="","",NSW!V43)</f>
        <v/>
      </c>
      <c r="V118" s="40" t="str">
        <f>IF(NSW!W43="","",NSW!W43)</f>
        <v/>
      </c>
      <c r="W118" s="40">
        <f>IF(NSW!X43="","",NSW!X43)</f>
        <v>143</v>
      </c>
      <c r="X118" s="40">
        <f>IF(NSW!Y43="","",NSW!Y43)</f>
        <v>1150</v>
      </c>
      <c r="Y118" s="40" t="str">
        <f>IF(NSW!Z43="","",NSW!Z43)</f>
        <v>L</v>
      </c>
      <c r="Z118" s="40" t="str">
        <f>IF(NSW!AA43="","",NSW!AA43)</f>
        <v>Parkes Shire Council</v>
      </c>
      <c r="AA118" s="40" t="str">
        <f>IF(NSW!AB43="","",NSW!AB43)</f>
        <v>Department of Public Works NSW</v>
      </c>
      <c r="AB118" s="40" t="str">
        <f>IF(NSW!AC43="","",NSW!AC43)</f>
        <v>Parkes Municipal Council</v>
      </c>
      <c r="AC118" s="40" t="str">
        <f>IF(NSW!AD43="","",NSW!AD43)</f>
        <v/>
      </c>
      <c r="AD118" s="40" t="str">
        <f>IF(NSW!AE43="","",NSW!AE43)</f>
        <v/>
      </c>
      <c r="AE118" s="40" t="str">
        <f>IF(NSW!AF43="","",NSW!AF43)</f>
        <v/>
      </c>
      <c r="AF118" s="40" t="str">
        <f>IF(NSW!AG43="","",NSW!AG43)</f>
        <v/>
      </c>
      <c r="AG118" s="40" t="str">
        <f>IF(NSW!AH43="","",NSW!AH43)</f>
        <v/>
      </c>
      <c r="AH118" s="40" t="str">
        <f>IF(NSW!AI43="","",NSW!AI43)</f>
        <v/>
      </c>
      <c r="AI118" s="40" t="str">
        <f>IF(NSW!AJ43="","",NSW!AJ43)</f>
        <v/>
      </c>
      <c r="AJ118" s="40" t="str">
        <f>IF(NSW!AK43="","",NSW!AK43)</f>
        <v/>
      </c>
      <c r="AK118" s="40" t="str">
        <f>IF(NSW!AL43="","",NSW!AL43)</f>
        <v/>
      </c>
      <c r="AL118" s="40" t="str">
        <f>IF(NSW!AM105="","",NSW!AM105)</f>
        <v/>
      </c>
    </row>
    <row r="119" spans="1:38" x14ac:dyDescent="0.2">
      <c r="A119" s="7">
        <f t="shared" si="1"/>
        <v>116</v>
      </c>
      <c r="B119" s="40" t="str">
        <f>IF(NSW!B44="","",NSW!B44)</f>
        <v>WARRAGAMBA WEIR</v>
      </c>
      <c r="C119" s="40" t="str">
        <f>IF(NSW!C44="","",NSW!C44)</f>
        <v/>
      </c>
      <c r="D119" s="40">
        <f>IF(NSW!E44="","",NSW!E44)</f>
        <v>1940</v>
      </c>
      <c r="E119" s="40" t="str">
        <f>IF(NSW!F44="","",NSW!F44)</f>
        <v/>
      </c>
      <c r="F119" s="40" t="str">
        <f>IF(NSW!G44="","",NSW!G44)</f>
        <v>Warragamba</v>
      </c>
      <c r="G119" s="40" t="str">
        <f>IF(NSW!H44="","",NSW!H44)</f>
        <v/>
      </c>
      <c r="H119" s="40" t="str">
        <f>IF(NSW!I44="","",NSW!I44)</f>
        <v>PENRITH</v>
      </c>
      <c r="I119" s="40" t="str">
        <f>IF(NSW!J44="","",NSW!J44)</f>
        <v>NSW</v>
      </c>
      <c r="J119" s="40" t="str">
        <f>IF(NSW!K44="","",NSW!K44)</f>
        <v>PG</v>
      </c>
      <c r="K119" s="40" t="str">
        <f>IF(NSW!L44="","",NSW!L44)</f>
        <v/>
      </c>
      <c r="L119" s="40" t="str">
        <f>IF(NSW!M44="","",NSW!M44)</f>
        <v/>
      </c>
      <c r="M119" s="40" t="str">
        <f>IF(NSW!N44="","",NSW!N44)</f>
        <v/>
      </c>
      <c r="N119" s="40">
        <f>IF(NSW!O44="","",NSW!O44)</f>
        <v>21</v>
      </c>
      <c r="O119" s="40">
        <f>IF(NSW!P44="","",NSW!P44)</f>
        <v>44</v>
      </c>
      <c r="P119" s="40">
        <f>IF(NSW!Q44="","",NSW!Q44)</f>
        <v>13</v>
      </c>
      <c r="Q119" s="40">
        <f>IF(NSW!R44="","",NSW!R44)</f>
        <v>2954</v>
      </c>
      <c r="R119" s="40" t="str">
        <f>IF(NSW!S44="","",NSW!S44)</f>
        <v/>
      </c>
      <c r="S119" s="40" t="str">
        <f>IF(NSW!T44="","",NSW!T44)</f>
        <v/>
      </c>
      <c r="T119" s="40" t="str">
        <f>IF(NSW!U44="","",NSW!U44)</f>
        <v/>
      </c>
      <c r="U119" s="40" t="str">
        <f>IF(NSW!V44="","",NSW!V44)</f>
        <v/>
      </c>
      <c r="V119" s="40" t="str">
        <f>IF(NSW!W44="","",NSW!W44)</f>
        <v/>
      </c>
      <c r="W119" s="40" t="str">
        <f>IF(NSW!X44="","",NSW!X44)</f>
        <v/>
      </c>
      <c r="X119" s="40" t="str">
        <f>IF(NSW!Y44="","",NSW!Y44)</f>
        <v/>
      </c>
      <c r="Y119" s="40" t="str">
        <f>IF(NSW!Z44="","",NSW!Z44)</f>
        <v>L</v>
      </c>
      <c r="Z119" s="40" t="str">
        <f>IF(NSW!AA44="","",NSW!AA44)</f>
        <v>Sydney Catchment Authority</v>
      </c>
      <c r="AA119" s="40" t="str">
        <f>IF(NSW!AB44="","",NSW!AB44)</f>
        <v>Metropolitan Water Sewerage &amp; Drainage Board, Sydney</v>
      </c>
      <c r="AB119" s="40" t="str">
        <f>IF(NSW!AC44="","",NSW!AC44)</f>
        <v>Metropolitan Water Sewerage &amp; Drainage Board, Sydney</v>
      </c>
      <c r="AC119" s="40" t="str">
        <f>IF(NSW!AD44="","",NSW!AD44)</f>
        <v/>
      </c>
      <c r="AD119" s="40" t="str">
        <f>IF(NSW!AE44="","",NSW!AE44)</f>
        <v/>
      </c>
      <c r="AE119" s="40" t="str">
        <f>IF(NSW!AF44="","",NSW!AF44)</f>
        <v/>
      </c>
      <c r="AF119" s="40" t="str">
        <f>IF(NSW!AG44="","",NSW!AG44)</f>
        <v/>
      </c>
      <c r="AG119" s="40" t="str">
        <f>IF(NSW!AH44="","",NSW!AH44)</f>
        <v/>
      </c>
      <c r="AH119" s="40" t="str">
        <f>IF(NSW!AI44="","",NSW!AI44)</f>
        <v/>
      </c>
      <c r="AI119" s="40" t="str">
        <f>IF(NSW!AJ44="","",NSW!AJ44)</f>
        <v/>
      </c>
      <c r="AJ119" s="40" t="str">
        <f>IF(NSW!AK44="","",NSW!AK44)</f>
        <v/>
      </c>
      <c r="AK119" s="40" t="str">
        <f>IF(NSW!AL44="","",NSW!AL44)</f>
        <v/>
      </c>
      <c r="AL119" s="40" t="str">
        <f>IF(NSW!AM106="","",NSW!AM106)</f>
        <v/>
      </c>
    </row>
    <row r="120" spans="1:38" x14ac:dyDescent="0.2">
      <c r="A120" s="7">
        <f t="shared" si="1"/>
        <v>117</v>
      </c>
      <c r="B120" s="40" t="str">
        <f>IF(Vic!B39="","",Vic!B39)</f>
        <v>LAURISTON</v>
      </c>
      <c r="C120" s="40" t="str">
        <f>IF(Vic!C39="","",Vic!C39)</f>
        <v/>
      </c>
      <c r="D120" s="40">
        <f>IF(Vic!E39="","",Vic!E39)</f>
        <v>1941</v>
      </c>
      <c r="E120" s="40" t="str">
        <f>IF(Vic!F39="","",Vic!F39)</f>
        <v/>
      </c>
      <c r="F120" s="40" t="str">
        <f>IF(Vic!G39="","",Vic!G39)</f>
        <v xml:space="preserve">Coliban  </v>
      </c>
      <c r="G120" s="40" t="str">
        <f>IF(Vic!H39="","",Vic!H39)</f>
        <v/>
      </c>
      <c r="H120" s="40" t="str">
        <f>IF(Vic!I39="","",Vic!I39)</f>
        <v>KYNETON</v>
      </c>
      <c r="I120" s="40" t="str">
        <f>IF(Vic!J39="","",Vic!J39)</f>
        <v>VIC</v>
      </c>
      <c r="J120" s="40" t="str">
        <f>IF(Vic!K39="","",Vic!K39)</f>
        <v>CB</v>
      </c>
      <c r="K120" s="40" t="str">
        <f>IF(Vic!L39="","",Vic!L39)</f>
        <v>ER</v>
      </c>
      <c r="L120" s="40" t="str">
        <f>IF(Vic!M39="","",Vic!M39)</f>
        <v/>
      </c>
      <c r="M120" s="40" t="str">
        <f>IF(Vic!N39="","",Vic!N39)</f>
        <v>R</v>
      </c>
      <c r="N120" s="40">
        <f>IF(Vic!O39="","",Vic!O39)</f>
        <v>33</v>
      </c>
      <c r="O120" s="40">
        <f>IF(Vic!P39="","",Vic!P39)</f>
        <v>244</v>
      </c>
      <c r="P120" s="40">
        <f>IF(Vic!Q39="","",Vic!Q39)</f>
        <v>42</v>
      </c>
      <c r="Q120" s="40">
        <f>IF(Vic!R39="","",Vic!R39)</f>
        <v>20000</v>
      </c>
      <c r="R120" s="40">
        <f>IF(Vic!S39="","",Vic!S39)</f>
        <v>2080</v>
      </c>
      <c r="S120" s="40" t="str">
        <f>IF(Vic!T39="","",Vic!T39)</f>
        <v>S</v>
      </c>
      <c r="T120" s="40" t="str">
        <f>IF(Vic!U39="","",Vic!U39)</f>
        <v>I</v>
      </c>
      <c r="U120" s="40" t="str">
        <f>IF(Vic!V39="","",Vic!V39)</f>
        <v/>
      </c>
      <c r="V120" s="40" t="str">
        <f>IF(Vic!W39="","",Vic!W39)</f>
        <v/>
      </c>
      <c r="W120" s="40" t="str">
        <f>IF(Vic!Y39="","",Vic!Y39)</f>
        <v/>
      </c>
      <c r="X120" s="40">
        <f>IF(Vic!Z39="","",Vic!Z39)</f>
        <v>1295</v>
      </c>
      <c r="Y120" s="40" t="str">
        <f>IF(Vic!AA39="","",Vic!AA39)</f>
        <v>V</v>
      </c>
      <c r="Z120" s="40" t="str">
        <f>IF(Vic!AB39="","",Vic!AB39)</f>
        <v>Coliban Water</v>
      </c>
      <c r="AA120" s="40" t="str">
        <f>IF(Vic!AC39="","",Vic!AC39)</f>
        <v xml:space="preserve">State Rivers &amp; Water Supply Commission, Victoria </v>
      </c>
      <c r="AB120" s="40" t="str">
        <f>IF(Vic!AD39="","",Vic!AD39)</f>
        <v xml:space="preserve">State Rivers &amp; Water Supply Commission, Victoria </v>
      </c>
      <c r="AC120" s="40" t="str">
        <f>IF(Vic!AE39="","",Vic!AE39)</f>
        <v>Raised 1949, secondary embankment 7m high and 197 long, includes 17 (TE) and ER in abutment sections</v>
      </c>
      <c r="AD120" s="40" t="str">
        <f>IF(Vic!AF39="","",Vic!AF39)</f>
        <v/>
      </c>
      <c r="AE120" s="40" t="str">
        <f>IF(Vic!AG39="","",Vic!AG39)</f>
        <v/>
      </c>
      <c r="AF120" s="40" t="str">
        <f>IF(Vic!AH39="","",Vic!AH39)</f>
        <v/>
      </c>
      <c r="AG120" s="40" t="str">
        <f>IF(Vic!AI39="","",Vic!AI39)</f>
        <v/>
      </c>
      <c r="AH120" s="40" t="str">
        <f>IF(Vic!AJ39="","",Vic!AJ39)</f>
        <v/>
      </c>
      <c r="AI120" s="40" t="str">
        <f>IF(Vic!AK39="","",Vic!AK39)</f>
        <v>&lt;10</v>
      </c>
      <c r="AK120" s="40" t="str">
        <f>IF(Vic!AL39="","",Vic!AL39)</f>
        <v/>
      </c>
      <c r="AL120" s="40" t="str">
        <f>IF(NSW!AM107="","",NSW!AM107)</f>
        <v/>
      </c>
    </row>
    <row r="121" spans="1:38" x14ac:dyDescent="0.2">
      <c r="A121" s="7">
        <f t="shared" si="1"/>
        <v>118</v>
      </c>
      <c r="B121" s="40" t="str">
        <f>IF(WA!B11="","",WA!B11)</f>
        <v>SAMSON BROOK</v>
      </c>
      <c r="C121" s="40" t="str">
        <f>IF(WA!C11="","",WA!C11)</f>
        <v/>
      </c>
      <c r="D121" s="40">
        <f>IF(WA!E11="","",WA!E11)</f>
        <v>1941</v>
      </c>
      <c r="E121" s="40" t="str">
        <f>IF(WA!F11="","",WA!F11)</f>
        <v/>
      </c>
      <c r="F121" s="40" t="str">
        <f>IF(WA!G11="","",WA!G11)</f>
        <v>Samson Brook</v>
      </c>
      <c r="G121" s="40" t="str">
        <f>IF(WA!H11="","",WA!H11)</f>
        <v/>
      </c>
      <c r="H121" s="40" t="str">
        <f>IF(WA!I11="","",WA!I11)</f>
        <v>WAROONA</v>
      </c>
      <c r="I121" s="40" t="str">
        <f>IF(WA!J11="","",WA!J11)</f>
        <v>WA</v>
      </c>
      <c r="J121" s="40" t="str">
        <f>IF(WA!K11="","",WA!K11)</f>
        <v>TE</v>
      </c>
      <c r="K121" s="40" t="str">
        <f>IF(WA!L11="","",WA!L11)</f>
        <v/>
      </c>
      <c r="L121" s="40" t="str">
        <f>IF(WA!M11="","",WA!M11)</f>
        <v>he</v>
      </c>
      <c r="M121" s="40" t="str">
        <f>IF(WA!N11="","",WA!N11)</f>
        <v>S</v>
      </c>
      <c r="N121" s="40">
        <f>IF(WA!O11="","",WA!O11)</f>
        <v>31</v>
      </c>
      <c r="O121" s="40">
        <f>IF(WA!P11="","",WA!P11)</f>
        <v>243</v>
      </c>
      <c r="P121" s="40">
        <f>IF(WA!Q11="","",WA!Q11)</f>
        <v>184</v>
      </c>
      <c r="Q121" s="40">
        <f>IF(WA!R11="","",WA!R11)</f>
        <v>9170</v>
      </c>
      <c r="R121" s="40">
        <f>IF(WA!S11="","",WA!S11)</f>
        <v>1060</v>
      </c>
      <c r="S121" s="40" t="str">
        <f>IF(WA!T11="","",WA!T11)</f>
        <v>I</v>
      </c>
      <c r="T121" s="40" t="str">
        <f>IF(WA!U11="","",WA!U11)</f>
        <v/>
      </c>
      <c r="U121" s="40" t="str">
        <f>IF(WA!V11="","",WA!V11)</f>
        <v>S</v>
      </c>
      <c r="V121" s="40" t="str">
        <f>IF(WA!W11="","",WA!W11)</f>
        <v/>
      </c>
      <c r="W121" s="40">
        <f>IF(WA!Y11="","",WA!Y11)</f>
        <v>65</v>
      </c>
      <c r="X121" s="40">
        <f>IF(WA!Z11="","",WA!Z11)</f>
        <v>71</v>
      </c>
      <c r="Y121" s="40" t="str">
        <f>IF(WA!AA11="","",WA!AA11)</f>
        <v>V</v>
      </c>
      <c r="Z121" s="40" t="str">
        <f>IF(WA!AB11="","",WA!AB11)</f>
        <v>WA Water Corporation</v>
      </c>
      <c r="AA121" s="40" t="str">
        <f>IF(WA!AC11="","",WA!AC11)</f>
        <v>Public Works Dept, WA</v>
      </c>
      <c r="AB121" s="40" t="str">
        <f>IF(WA!AD11="","",WA!AD11)</f>
        <v>Public Works Dept, WA</v>
      </c>
      <c r="AC121" s="40" t="str">
        <f>IF(WA!AE11="","",WA!AE11)</f>
        <v>Stopboard control removed 1985</v>
      </c>
      <c r="AD121" s="40" t="str">
        <f>IF(WA!AF11="","",WA!AF11)</f>
        <v/>
      </c>
      <c r="AE121" s="40" t="str">
        <f>IF(WA!AG11="","",WA!AG11)</f>
        <v/>
      </c>
      <c r="AF121" s="40" t="str">
        <f>IF(WA!AH11="","",WA!AH11)</f>
        <v/>
      </c>
      <c r="AG121" s="40" t="str">
        <f>IF(WA!AI11="","",WA!AI11)</f>
        <v/>
      </c>
      <c r="AH121" s="40" t="str">
        <f>IF(WA!AJ11="","",WA!AJ11)</f>
        <v/>
      </c>
      <c r="AI121" s="40" t="str">
        <f>IF(WA!AK11="","",WA!AK11)</f>
        <v/>
      </c>
      <c r="AK121" s="40" t="str">
        <f>IF(WA!AL11="","",WA!AL11)</f>
        <v/>
      </c>
      <c r="AL121" s="40" t="str">
        <f>IF(NSW!AM108="","",NSW!AM108)</f>
        <v/>
      </c>
    </row>
    <row r="122" spans="1:38" x14ac:dyDescent="0.2">
      <c r="A122" s="7">
        <f t="shared" si="1"/>
        <v>119</v>
      </c>
      <c r="B122" s="40" t="str">
        <f>IF(NSW!B45="","",NSW!B45)</f>
        <v>WORONORA</v>
      </c>
      <c r="C122" s="40" t="str">
        <f>IF(NSW!C45="","",NSW!C45)</f>
        <v/>
      </c>
      <c r="D122" s="40">
        <f>IF(NSW!E45="","",NSW!E45)</f>
        <v>1941</v>
      </c>
      <c r="E122" s="40" t="str">
        <f>IF(NSW!F45="","",NSW!F45)</f>
        <v/>
      </c>
      <c r="F122" s="40" t="str">
        <f>IF(NSW!G45="","",NSW!G45)</f>
        <v xml:space="preserve">Woronora </v>
      </c>
      <c r="G122" s="40" t="str">
        <f>IF(NSW!H45="","",NSW!H45)</f>
        <v/>
      </c>
      <c r="H122" s="40" t="str">
        <f>IF(NSW!I45="","",NSW!I45)</f>
        <v>SYDNEY</v>
      </c>
      <c r="I122" s="40" t="str">
        <f>IF(NSW!J45="","",NSW!J45)</f>
        <v>NSW</v>
      </c>
      <c r="J122" s="40" t="str">
        <f>IF(NSW!K45="","",NSW!K45)</f>
        <v>PG</v>
      </c>
      <c r="K122" s="40" t="str">
        <f>IF(NSW!L45="","",NSW!L45)</f>
        <v/>
      </c>
      <c r="L122" s="40" t="str">
        <f>IF(NSW!M45="","",NSW!M45)</f>
        <v/>
      </c>
      <c r="M122" s="40" t="str">
        <f>IF(NSW!N45="","",NSW!N45)</f>
        <v/>
      </c>
      <c r="N122" s="40">
        <f>IF(NSW!O45="","",NSW!O45)</f>
        <v>66</v>
      </c>
      <c r="O122" s="40">
        <f>IF(NSW!P45="","",NSW!P45)</f>
        <v>390</v>
      </c>
      <c r="P122" s="40">
        <f>IF(NSW!Q45="","",NSW!Q45)</f>
        <v>285</v>
      </c>
      <c r="Q122" s="40">
        <f>IF(NSW!R45="","",NSW!R45)</f>
        <v>71800</v>
      </c>
      <c r="R122" s="40">
        <f>IF(NSW!S45="","",NSW!S45)</f>
        <v>3800</v>
      </c>
      <c r="S122" s="40" t="str">
        <f>IF(NSW!T45="","",NSW!T45)</f>
        <v>S</v>
      </c>
      <c r="T122" s="40" t="str">
        <f>IF(NSW!U45="","",NSW!U45)</f>
        <v/>
      </c>
      <c r="U122" s="40" t="str">
        <f>IF(NSW!V45="","",NSW!V45)</f>
        <v/>
      </c>
      <c r="V122" s="40" t="str">
        <f>IF(NSW!W45="","",NSW!W45)</f>
        <v/>
      </c>
      <c r="W122" s="40">
        <f>IF(NSW!X45="","",NSW!X45)</f>
        <v>75</v>
      </c>
      <c r="X122" s="40">
        <f>IF(NSW!Y45="","",NSW!Y45)</f>
        <v>1470</v>
      </c>
      <c r="Y122" s="40" t="str">
        <f>IF(NSW!Z45="","",NSW!Z45)</f>
        <v>L</v>
      </c>
      <c r="Z122" s="40" t="str">
        <f>IF(NSW!AA45="","",NSW!AA45)</f>
        <v>Sydney Catchment Authority</v>
      </c>
      <c r="AA122" s="40" t="str">
        <f>IF(NSW!AB45="","",NSW!AB45)</f>
        <v>Metropolitan Water Sewerage &amp; Drainage Board, Sydney</v>
      </c>
      <c r="AB122" s="40" t="str">
        <f>IF(NSW!AC45="","",NSW!AC45)</f>
        <v>Metropolitan Water Sewerage &amp; Drainage Board, Sydney</v>
      </c>
      <c r="AC122" s="40" t="str">
        <f>IF(NSW!AD45="","",NSW!AD45)</f>
        <v/>
      </c>
      <c r="AD122" s="40" t="str">
        <f>IF(NSW!AE45="","",NSW!AE45)</f>
        <v/>
      </c>
      <c r="AE122" s="40" t="str">
        <f>IF(NSW!AF45="","",NSW!AF45)</f>
        <v/>
      </c>
      <c r="AF122" s="40" t="str">
        <f>IF(NSW!AG45="","",NSW!AG45)</f>
        <v/>
      </c>
      <c r="AG122" s="40" t="str">
        <f>IF(NSW!AH45="","",NSW!AH45)</f>
        <v/>
      </c>
      <c r="AH122" s="40" t="str">
        <f>IF(NSW!AI45="","",NSW!AI45)</f>
        <v/>
      </c>
      <c r="AI122" s="40" t="str">
        <f>IF(NSW!AJ45="","",NSW!AJ45)</f>
        <v/>
      </c>
      <c r="AJ122" s="40" t="str">
        <f>IF(NSW!AK45="","",NSW!AK45)</f>
        <v/>
      </c>
      <c r="AK122" s="40" t="str">
        <f>IF(NSW!AL45="","",NSW!AL45)</f>
        <v/>
      </c>
      <c r="AL122" s="40" t="str">
        <f>IF(NSW!AM109="","",NSW!AM109)</f>
        <v/>
      </c>
    </row>
    <row r="123" spans="1:38" x14ac:dyDescent="0.2">
      <c r="A123" s="7">
        <f t="shared" si="1"/>
        <v>120</v>
      </c>
      <c r="B123" s="40" t="str">
        <f>IF(QLD!C10="","",QLD!C10)</f>
        <v>COOBY CREEK</v>
      </c>
      <c r="C123" s="40" t="str">
        <f>IF(QLD!D10="","",QLD!D10)</f>
        <v/>
      </c>
      <c r="D123" s="40">
        <f>IF(QLD!F10="","",QLD!F10)</f>
        <v>1942</v>
      </c>
      <c r="E123" s="40" t="str">
        <f>IF(QLD!G10="","",QLD!G10)</f>
        <v/>
      </c>
      <c r="F123" s="40" t="str">
        <f>IF(QLD!H10="","",QLD!H10)</f>
        <v>Cooby Ck</v>
      </c>
      <c r="G123" s="40" t="str">
        <f>IF(QLD!I10="","",QLD!I10)</f>
        <v/>
      </c>
      <c r="H123" s="40" t="str">
        <f>IF(QLD!J10="","",QLD!J10)</f>
        <v>TOOWOOMBA</v>
      </c>
      <c r="I123" s="40" t="str">
        <f>IF(QLD!K10="","",QLD!K10)</f>
        <v>QLD</v>
      </c>
      <c r="J123" s="40" t="str">
        <f>IF(QLD!L10="","",QLD!L10)</f>
        <v>ER</v>
      </c>
      <c r="K123" s="40" t="str">
        <f>IF(QLD!M10="","",QLD!M10)</f>
        <v/>
      </c>
      <c r="L123" s="40" t="str">
        <f>IF(QLD!N10="","",QLD!N10)</f>
        <v>fc</v>
      </c>
      <c r="M123" s="40" t="str">
        <f>IF(QLD!O10="","",QLD!O10)</f>
        <v>R</v>
      </c>
      <c r="N123" s="40">
        <f>IF(QLD!P10="","",QLD!P10)</f>
        <v>30</v>
      </c>
      <c r="O123" s="40">
        <f>IF(QLD!Q10="","",QLD!Q10)</f>
        <v>207</v>
      </c>
      <c r="P123" s="40">
        <f>IF(QLD!R10="","",QLD!R10)</f>
        <v>71</v>
      </c>
      <c r="Q123" s="40">
        <f>IF(QLD!S10="","",QLD!S10)</f>
        <v>23092</v>
      </c>
      <c r="R123" s="40">
        <f>IF(QLD!T10="","",QLD!T10)</f>
        <v>3014</v>
      </c>
      <c r="S123" s="40" t="str">
        <f>IF(QLD!U10="","",QLD!U10)</f>
        <v>S</v>
      </c>
      <c r="T123" s="40" t="str">
        <f>IF(QLD!V10="","",QLD!V10)</f>
        <v/>
      </c>
      <c r="U123" s="40" t="str">
        <f>IF(QLD!W10="","",QLD!W10)</f>
        <v/>
      </c>
      <c r="V123" s="40" t="str">
        <f>IF(QLD!X10="","",QLD!X10)</f>
        <v/>
      </c>
      <c r="W123" s="40">
        <f>IF(QLD!Z10="","",QLD!Z10)</f>
        <v>169</v>
      </c>
      <c r="X123" s="40">
        <f>IF(QLD!AA10="","",QLD!AA10)</f>
        <v>680</v>
      </c>
      <c r="Y123" s="40" t="str">
        <f>IF(QLD!AB10="","",QLD!AB10)</f>
        <v>L</v>
      </c>
      <c r="Z123" s="40" t="str">
        <f>IF(QLD!AC10="","",QLD!AC10)</f>
        <v>Toowoomba Regional Council</v>
      </c>
      <c r="AA123" s="40" t="str">
        <f>IF(QLD!AD10="","",QLD!AD10)</f>
        <v>Water Resources Commission</v>
      </c>
      <c r="AB123" s="40" t="str">
        <f>IF(QLD!AE10="","",QLD!AE10)</f>
        <v>Water Resources Commission</v>
      </c>
      <c r="AC123" s="40" t="str">
        <f>IF(QLD!AF10="","",QLD!AF10)</f>
        <v/>
      </c>
      <c r="AD123" s="40" t="str">
        <f>IF(QLD!AG10="","",QLD!AG10)</f>
        <v/>
      </c>
      <c r="AE123" s="40" t="str">
        <f>IF(QLD!AH10="","",QLD!AH10)</f>
        <v/>
      </c>
      <c r="AF123" s="40" t="str">
        <f>IF(QLD!AI10="","",QLD!AI10)</f>
        <v/>
      </c>
      <c r="AG123" s="40" t="str">
        <f>IF(QLD!AJ10="","",QLD!AJ10)</f>
        <v/>
      </c>
      <c r="AH123" s="40" t="str">
        <f>IF(QLD!AK10="","",QLD!AK10)</f>
        <v/>
      </c>
      <c r="AI123" s="40" t="str">
        <f>IF(QLD!AL10="","",QLD!AL10)</f>
        <v/>
      </c>
      <c r="AJ123" s="40" t="str">
        <f>IF(QLD!AM10="","",QLD!AM10)</f>
        <v/>
      </c>
      <c r="AK123" s="40" t="str">
        <f>IF(QLD!AN10="","",QLD!AN10)</f>
        <v/>
      </c>
      <c r="AL123" s="40" t="str">
        <f>IF(NSW!AM110="","",NSW!AM110)</f>
        <v/>
      </c>
    </row>
    <row r="124" spans="1:38" x14ac:dyDescent="0.2">
      <c r="A124" s="7">
        <f t="shared" si="1"/>
        <v>121</v>
      </c>
      <c r="B124" s="40" t="str">
        <f>IF(QLD!C11="","",QLD!C11)</f>
        <v>GORDONBROOK</v>
      </c>
      <c r="C124" s="40" t="str">
        <f>IF(QLD!D11="","",QLD!D11)</f>
        <v/>
      </c>
      <c r="D124" s="40">
        <f>IF(QLD!F11="","",QLD!F11)</f>
        <v>1942</v>
      </c>
      <c r="E124" s="40" t="str">
        <f>IF(QLD!G11="","",QLD!G11)</f>
        <v/>
      </c>
      <c r="F124" s="40" t="str">
        <f>IF(QLD!H11="","",QLD!H11)</f>
        <v>Stuart</v>
      </c>
      <c r="G124" s="40" t="str">
        <f>IF(QLD!I11="","",QLD!I11)</f>
        <v/>
      </c>
      <c r="H124" s="40" t="str">
        <f>IF(QLD!J11="","",QLD!J11)</f>
        <v>KINGAROY</v>
      </c>
      <c r="I124" s="40" t="str">
        <f>IF(QLD!K11="","",QLD!K11)</f>
        <v>QLD</v>
      </c>
      <c r="J124" s="40" t="str">
        <f>IF(QLD!L11="","",QLD!L11)</f>
        <v>TE</v>
      </c>
      <c r="K124" s="40" t="str">
        <f>IF(QLD!M11="","",QLD!M11)</f>
        <v>ER</v>
      </c>
      <c r="L124" s="40" t="str">
        <f>IF(QLD!N11="","",QLD!N11)</f>
        <v>fe</v>
      </c>
      <c r="M124" s="40" t="str">
        <f>IF(QLD!O11="","",QLD!O11)</f>
        <v>R/S</v>
      </c>
      <c r="N124" s="40">
        <f>IF(QLD!P11="","",QLD!P11)</f>
        <v>21</v>
      </c>
      <c r="O124" s="40">
        <f>IF(QLD!Q11="","",QLD!Q11)</f>
        <v>480</v>
      </c>
      <c r="P124" s="40">
        <f>IF(QLD!R11="","",QLD!R11)</f>
        <v>120</v>
      </c>
      <c r="Q124" s="40">
        <f>IF(QLD!S11="","",QLD!S11)</f>
        <v>6500</v>
      </c>
      <c r="R124" s="40">
        <f>IF(QLD!T11="","",QLD!T11)</f>
        <v>2350</v>
      </c>
      <c r="S124" s="40" t="str">
        <f>IF(QLD!U11="","",QLD!U11)</f>
        <v>S</v>
      </c>
      <c r="T124" s="40" t="str">
        <f>IF(QLD!V11="","",QLD!V11)</f>
        <v/>
      </c>
      <c r="U124" s="40" t="str">
        <f>IF(QLD!W11="","",QLD!W11)</f>
        <v/>
      </c>
      <c r="V124" s="40" t="str">
        <f>IF(QLD!X11="","",QLD!X11)</f>
        <v/>
      </c>
      <c r="W124" s="40">
        <f>IF(QLD!Z11="","",QLD!Z11)</f>
        <v>605</v>
      </c>
      <c r="X124" s="40">
        <f>IF(QLD!AA11="","",QLD!AA11)</f>
        <v>2000</v>
      </c>
      <c r="Y124" s="40" t="str">
        <f>IF(QLD!AB11="","",QLD!AB11)</f>
        <v>L</v>
      </c>
      <c r="Z124" s="40" t="str">
        <f>IF(QLD!AC11="","",QLD!AC11)</f>
        <v>South Burnett Regional Council</v>
      </c>
      <c r="AA124" s="40" t="str">
        <f>IF(QLD!AD11="","",QLD!AD11)</f>
        <v xml:space="preserve">Local Govt Dept (Orig), John Wilson and Partners (Raising) </v>
      </c>
      <c r="AB124" s="40" t="str">
        <f>IF(QLD!AE11="","",QLD!AE11)</f>
        <v>Local Govt Dept (Orig), J B Davies (Raising)</v>
      </c>
      <c r="AC124" s="40" t="str">
        <f>IF(QLD!AF11="","",QLD!AF11)</f>
        <v>Raised 3m in 1987</v>
      </c>
      <c r="AD124" s="40" t="str">
        <f>IF(QLD!AG11="","",QLD!AG11)</f>
        <v/>
      </c>
      <c r="AE124" s="40" t="str">
        <f>IF(QLD!AH11="","",QLD!AH11)</f>
        <v/>
      </c>
      <c r="AF124" s="40" t="str">
        <f>IF(QLD!AI11="","",QLD!AI11)</f>
        <v/>
      </c>
      <c r="AG124" s="40" t="str">
        <f>IF(QLD!AJ11="","",QLD!AJ11)</f>
        <v/>
      </c>
      <c r="AH124" s="40" t="str">
        <f>IF(QLD!AK11="","",QLD!AK11)</f>
        <v/>
      </c>
      <c r="AI124" s="40" t="str">
        <f>IF(QLD!AL11="","",QLD!AL11)</f>
        <v/>
      </c>
      <c r="AJ124" s="40" t="str">
        <f>IF(QLD!AM11="","",QLD!AM11)</f>
        <v/>
      </c>
      <c r="AK124" s="40" t="str">
        <f>IF(QLD!AN11="","",QLD!AN11)</f>
        <v/>
      </c>
      <c r="AL124" s="40" t="str">
        <f>IF(NSW!AM111="","",NSW!AM111)</f>
        <v/>
      </c>
    </row>
    <row r="125" spans="1:38" x14ac:dyDescent="0.2">
      <c r="A125" s="7">
        <f t="shared" si="1"/>
        <v>122</v>
      </c>
      <c r="B125" s="40" t="str">
        <f>IF(NSW!B46="","",NSW!B46)</f>
        <v>GREAVES CREEK</v>
      </c>
      <c r="C125" s="40" t="str">
        <f>IF(NSW!C46="","",NSW!C46)</f>
        <v/>
      </c>
      <c r="D125" s="40">
        <f>IF(NSW!E46="","",NSW!E46)</f>
        <v>1942</v>
      </c>
      <c r="E125" s="40" t="str">
        <f>IF(NSW!F46="","",NSW!F46)</f>
        <v/>
      </c>
      <c r="F125" s="40" t="str">
        <f>IF(NSW!G46="","",NSW!G46)</f>
        <v>Greaves Creek</v>
      </c>
      <c r="G125" s="40" t="str">
        <f>IF(NSW!H46="","",NSW!H46)</f>
        <v/>
      </c>
      <c r="H125" s="40" t="str">
        <f>IF(NSW!I46="","",NSW!I46)</f>
        <v>KATOOMBA</v>
      </c>
      <c r="I125" s="40" t="str">
        <f>IF(NSW!J46="","",NSW!J46)</f>
        <v>NSW</v>
      </c>
      <c r="J125" s="40" t="str">
        <f>IF(NSW!K46="","",NSW!K46)</f>
        <v>VA</v>
      </c>
      <c r="K125" s="40" t="str">
        <f>IF(NSW!L46="","",NSW!L46)</f>
        <v/>
      </c>
      <c r="L125" s="40" t="str">
        <f>IF(NSW!M46="","",NSW!M46)</f>
        <v/>
      </c>
      <c r="M125" s="40" t="str">
        <f>IF(NSW!N46="","",NSW!N46)</f>
        <v/>
      </c>
      <c r="N125" s="40">
        <f>IF(NSW!O46="","",NSW!O46)</f>
        <v>19</v>
      </c>
      <c r="O125" s="40">
        <f>IF(NSW!P46="","",NSW!P46)</f>
        <v>67</v>
      </c>
      <c r="P125" s="40">
        <f>IF(NSW!Q46="","",NSW!Q46)</f>
        <v>1</v>
      </c>
      <c r="Q125" s="40">
        <f>IF(NSW!R46="","",NSW!R46)</f>
        <v>311</v>
      </c>
      <c r="R125" s="40">
        <f>IF(NSW!S46="","",NSW!S46)</f>
        <v>50</v>
      </c>
      <c r="S125" s="40" t="str">
        <f>IF(NSW!T46="","",NSW!T46)</f>
        <v>S</v>
      </c>
      <c r="T125" s="40" t="str">
        <f>IF(NSW!U46="","",NSW!U46)</f>
        <v/>
      </c>
      <c r="U125" s="40" t="str">
        <f>IF(NSW!V46="","",NSW!V46)</f>
        <v/>
      </c>
      <c r="V125" s="40" t="str">
        <f>IF(NSW!W46="","",NSW!W46)</f>
        <v/>
      </c>
      <c r="W125" s="40">
        <f>IF(NSW!X46="","",NSW!X46)</f>
        <v>7.36</v>
      </c>
      <c r="X125" s="40">
        <f>IF(NSW!Y46="","",NSW!Y46)</f>
        <v>90</v>
      </c>
      <c r="Y125" s="40" t="str">
        <f>IF(NSW!Z46="","",NSW!Z46)</f>
        <v>L</v>
      </c>
      <c r="Z125" s="40" t="str">
        <f>IF(NSW!AA46="","",NSW!AA46)</f>
        <v>Sydney Catchment Authority</v>
      </c>
      <c r="AA125" s="40" t="str">
        <f>IF(NSW!AB46="","",NSW!AB46)</f>
        <v>Department of Public Works NSW</v>
      </c>
      <c r="AB125" s="40" t="str">
        <f>IF(NSW!AC46="","",NSW!AC46)</f>
        <v>Department of Public Works NSW</v>
      </c>
      <c r="AC125" s="40" t="str">
        <f>IF(NSW!AD46="","",NSW!AD46)</f>
        <v/>
      </c>
      <c r="AD125" s="40" t="str">
        <f>IF(NSW!AE46="","",NSW!AE46)</f>
        <v/>
      </c>
      <c r="AE125" s="40" t="str">
        <f>IF(NSW!AF46="","",NSW!AF46)</f>
        <v/>
      </c>
      <c r="AF125" s="40" t="str">
        <f>IF(NSW!AG46="","",NSW!AG46)</f>
        <v/>
      </c>
      <c r="AG125" s="40" t="str">
        <f>IF(NSW!AH46="","",NSW!AH46)</f>
        <v/>
      </c>
      <c r="AH125" s="40" t="str">
        <f>IF(NSW!AI46="","",NSW!AI46)</f>
        <v/>
      </c>
      <c r="AI125" s="40" t="str">
        <f>IF(NSW!AJ46="","",NSW!AJ46)</f>
        <v/>
      </c>
      <c r="AJ125" s="40" t="str">
        <f>IF(NSW!AK46="","",NSW!AK46)</f>
        <v/>
      </c>
      <c r="AK125" s="40" t="str">
        <f>IF(NSW!AL46="","",NSW!AL46)</f>
        <v/>
      </c>
      <c r="AL125" s="40" t="str">
        <f>IF(NSW!AM112="","",NSW!AM112)</f>
        <v/>
      </c>
    </row>
    <row r="126" spans="1:38" x14ac:dyDescent="0.2">
      <c r="A126" s="7">
        <f t="shared" si="1"/>
        <v>123</v>
      </c>
      <c r="B126" s="8" t="str">
        <f>IF(NT!B4="","",NT!B4)</f>
        <v>MANTON</v>
      </c>
      <c r="C126" s="8" t="str">
        <f>IF(NT!C4="","",NT!C4)</f>
        <v/>
      </c>
      <c r="D126" s="8">
        <f>IF(NT!E4="","",NT!E4)</f>
        <v>1942</v>
      </c>
      <c r="E126" s="8" t="str">
        <f>IF(NT!F4="","",NT!F4)</f>
        <v/>
      </c>
      <c r="F126" s="8" t="str">
        <f>IF(NT!G4="","",NT!G4)</f>
        <v>Manton</v>
      </c>
      <c r="G126" s="8" t="str">
        <f>IF(NT!H4="","",NT!H4)</f>
        <v/>
      </c>
      <c r="H126" s="8" t="str">
        <f>IF(NT!I4="","",NT!I4)</f>
        <v>DARWIN</v>
      </c>
      <c r="I126" s="8" t="str">
        <f>IF(NT!J4="","",NT!J4)</f>
        <v>NT</v>
      </c>
      <c r="J126" s="8" t="str">
        <f>IF(NT!K4="","",NT!K4)</f>
        <v>VA</v>
      </c>
      <c r="K126" s="8" t="str">
        <f>IF(NT!L4="","",NT!L4)</f>
        <v/>
      </c>
      <c r="L126" s="8" t="str">
        <f>IF(NT!M4="","",NT!M4)</f>
        <v/>
      </c>
      <c r="M126" s="8" t="str">
        <f>IF(NT!N4="","",NT!N4)</f>
        <v>R</v>
      </c>
      <c r="N126" s="8">
        <f>IF(NT!O4="","",NT!O4)</f>
        <v>24</v>
      </c>
      <c r="O126" s="8">
        <f>IF(NT!P4="","",NT!P4)</f>
        <v>124</v>
      </c>
      <c r="P126" s="8">
        <f>IF(NT!Q4="","",NT!Q4)</f>
        <v>5</v>
      </c>
      <c r="Q126" s="8">
        <f>IF(NT!R4="","",NT!R4)</f>
        <v>15910</v>
      </c>
      <c r="R126" s="8">
        <f>IF(NT!S4="","",NT!S4)</f>
        <v>5455</v>
      </c>
      <c r="S126" s="8" t="str">
        <f>IF(NT!T4="","",NT!T4)</f>
        <v>R</v>
      </c>
      <c r="T126" s="8" t="str">
        <f>IF(NT!U4="","",NT!U4)</f>
        <v/>
      </c>
      <c r="U126" s="8" t="str">
        <f>IF(NT!V4="","",NT!V4)</f>
        <v/>
      </c>
      <c r="V126" s="8" t="str">
        <f>IF(NT!W4="","",NT!W4)</f>
        <v/>
      </c>
      <c r="W126" s="8">
        <f>IF(NT!Y4="","",NT!Y4)</f>
        <v>81.599999999999994</v>
      </c>
      <c r="X126" s="8">
        <f>IF(NT!Z4="","",NT!Z4)</f>
        <v>400</v>
      </c>
      <c r="Y126" s="8" t="str">
        <f>IF(NT!AA4="","",NT!AA4)</f>
        <v>L</v>
      </c>
      <c r="Z126" s="8" t="str">
        <f>IF(NT!AB4="","",NT!AB4)</f>
        <v>Power and Water Corporation</v>
      </c>
      <c r="AA126" s="8" t="str">
        <f>IF(NT!AC4="","",NT!AC4)</f>
        <v>Department of Interior</v>
      </c>
      <c r="AB126" s="8" t="str">
        <f>IF(NT!AD4="","",NT!AD4)</f>
        <v>Manton Construction Ltd</v>
      </c>
      <c r="AC126" s="8" t="str">
        <f>IF(NT!AE4="","",NT!AE4)</f>
        <v>Dam extends 5m below river bed level</v>
      </c>
      <c r="AD126" s="8" t="str">
        <f>IF(NT!AF4="","",NT!AF4)</f>
        <v/>
      </c>
      <c r="AE126" s="8" t="str">
        <f>IF(NT!AG4="","",NT!AG4)</f>
        <v/>
      </c>
      <c r="AF126" s="8" t="str">
        <f>IF(NT!AH4="","",NT!AH4)</f>
        <v/>
      </c>
      <c r="AG126" s="8" t="str">
        <f>IF(NT!AI4="","",NT!AI4)</f>
        <v/>
      </c>
      <c r="AH126" s="8" t="str">
        <f>IF(NT!AJ4="","",NT!AJ4)</f>
        <v/>
      </c>
      <c r="AI126" s="8" t="str">
        <f>IF(NT!AK4="","",NT!AK4)</f>
        <v/>
      </c>
      <c r="AJ126" s="8" t="str">
        <f>IF(NT!AL4="","",NT!AL4)</f>
        <v>131o 07' 37.227 E</v>
      </c>
      <c r="AK126" s="8" t="str">
        <f>IF(NT!AM4="","",NT!AM4)</f>
        <v>12o 50' 25.587" S</v>
      </c>
      <c r="AL126" s="40" t="str">
        <f>IF(NSW!AM113="","",NSW!AM113)</f>
        <v/>
      </c>
    </row>
    <row r="127" spans="1:38" x14ac:dyDescent="0.2">
      <c r="A127" s="7">
        <f t="shared" si="1"/>
        <v>124</v>
      </c>
      <c r="B127" s="40" t="str">
        <f>IF(Vic!B40="","",Vic!B40)</f>
        <v>JUNCTION</v>
      </c>
      <c r="C127" s="40" t="str">
        <f>IF(Vic!C40="","",Vic!C40)</f>
        <v/>
      </c>
      <c r="D127" s="40">
        <f>IF(Vic!E40="","",Vic!E40)</f>
        <v>1945</v>
      </c>
      <c r="E127" s="40" t="str">
        <f>IF(Vic!F40="","",Vic!F40)</f>
        <v/>
      </c>
      <c r="F127" s="40" t="str">
        <f>IF(Vic!G40="","",Vic!G40)</f>
        <v>East Kiewa</v>
      </c>
      <c r="G127" s="40" t="str">
        <f>IF(Vic!H40="","",Vic!H40)</f>
        <v/>
      </c>
      <c r="H127" s="40" t="str">
        <f>IF(Vic!I40="","",Vic!I40)</f>
        <v>WODONGA</v>
      </c>
      <c r="I127" s="40" t="str">
        <f>IF(Vic!J40="","",Vic!J40)</f>
        <v>VIC</v>
      </c>
      <c r="J127" s="40" t="str">
        <f>IF(Vic!K40="","",Vic!K40)</f>
        <v>CB</v>
      </c>
      <c r="K127" s="40" t="str">
        <f>IF(Vic!L40="","",Vic!L40)</f>
        <v/>
      </c>
      <c r="L127" s="40" t="str">
        <f>IF(Vic!M40="","",Vic!M40)</f>
        <v/>
      </c>
      <c r="M127" s="40" t="str">
        <f>IF(Vic!N40="","",Vic!N40)</f>
        <v/>
      </c>
      <c r="N127" s="40">
        <f>IF(Vic!O40="","",Vic!O40)</f>
        <v>26</v>
      </c>
      <c r="O127" s="40">
        <f>IF(Vic!P40="","",Vic!P40)</f>
        <v>122</v>
      </c>
      <c r="P127" s="40">
        <f>IF(Vic!Q40="","",Vic!Q40)</f>
        <v>15</v>
      </c>
      <c r="Q127" s="40">
        <f>IF(Vic!R40="","",Vic!R40)</f>
        <v>1480</v>
      </c>
      <c r="R127" s="40">
        <f>IF(Vic!S40="","",Vic!S40)</f>
        <v>120</v>
      </c>
      <c r="S127" s="40" t="str">
        <f>IF(Vic!T40="","",Vic!T40)</f>
        <v>H</v>
      </c>
      <c r="T127" s="40" t="str">
        <f>IF(Vic!U40="","",Vic!U40)</f>
        <v/>
      </c>
      <c r="U127" s="40" t="str">
        <f>IF(Vic!V40="","",Vic!V40)</f>
        <v/>
      </c>
      <c r="V127" s="40" t="str">
        <f>IF(Vic!W40="","",Vic!W40)</f>
        <v/>
      </c>
      <c r="W127" s="40" t="str">
        <f>IF(Vic!Y40="","",Vic!Y40)</f>
        <v/>
      </c>
      <c r="X127" s="40">
        <f>IF(Vic!Z40="","",Vic!Z40)</f>
        <v>570</v>
      </c>
      <c r="Y127" s="40" t="str">
        <f>IF(Vic!AA40="","",Vic!AA40)</f>
        <v>L</v>
      </c>
      <c r="Z127" s="40" t="str">
        <f>IF(Vic!AB40="","",Vic!AB40)</f>
        <v>AGL</v>
      </c>
      <c r="AA127" s="40" t="str">
        <f>IF(Vic!AC40="","",Vic!AC40)</f>
        <v xml:space="preserve">State Electricity Commission, Victoria </v>
      </c>
      <c r="AB127" s="40" t="str">
        <f>IF(Vic!AD40="","",Vic!AD40)</f>
        <v xml:space="preserve">State Electricity Commission, Victoria </v>
      </c>
      <c r="AC127" s="40" t="str">
        <f>IF(Vic!AE40="","",Vic!AE40)</f>
        <v/>
      </c>
      <c r="AD127" s="40" t="str">
        <f>IF(Vic!AF40="","",Vic!AF40)</f>
        <v>Clover</v>
      </c>
      <c r="AE127" s="40">
        <f>IF(Vic!AG40="","",Vic!AG40)</f>
        <v>29</v>
      </c>
      <c r="AF127" s="40">
        <f>IF(Vic!AH40="","",Vic!AH40)</f>
        <v>60</v>
      </c>
      <c r="AG127" s="40" t="str">
        <f>IF(Vic!AI40="","",Vic!AI40)</f>
        <v/>
      </c>
      <c r="AH127" s="40" t="str">
        <f>IF(Vic!AJ40="","",Vic!AJ40)</f>
        <v/>
      </c>
      <c r="AI127" s="40" t="str">
        <f>IF(Vic!AK40="","",Vic!AK40)</f>
        <v/>
      </c>
      <c r="AK127" s="40" t="str">
        <f>IF(Vic!AL40="","",Vic!AL40)</f>
        <v/>
      </c>
      <c r="AL127" s="40" t="str">
        <f>IF(NSW!AM114="","",NSW!AM114)</f>
        <v/>
      </c>
    </row>
    <row r="128" spans="1:38" x14ac:dyDescent="0.2">
      <c r="A128" s="7">
        <f t="shared" si="1"/>
        <v>125</v>
      </c>
      <c r="B128" s="40" t="str">
        <f>IF(Vic!B41="","",Vic!B41)</f>
        <v>LOOMBAH</v>
      </c>
      <c r="C128" s="40" t="str">
        <f>IF(Vic!C41="","",Vic!C41)</f>
        <v/>
      </c>
      <c r="D128" s="40">
        <f>IF(Vic!E41="","",Vic!E41)</f>
        <v>1946</v>
      </c>
      <c r="E128" s="40" t="str">
        <f>IF(Vic!F41="","",Vic!F41)</f>
        <v/>
      </c>
      <c r="F128" s="40" t="str">
        <f>IF(Vic!G41="","",Vic!G41)</f>
        <v>Ryan's Creek</v>
      </c>
      <c r="G128" s="40" t="str">
        <f>IF(Vic!H41="","",Vic!H41)</f>
        <v/>
      </c>
      <c r="H128" s="40" t="str">
        <f>IF(Vic!I41="","",Vic!I41)</f>
        <v>BENALLA</v>
      </c>
      <c r="I128" s="40" t="str">
        <f>IF(Vic!J41="","",Vic!J41)</f>
        <v>VIC</v>
      </c>
      <c r="J128" s="40" t="str">
        <f>IF(Vic!K41="","",Vic!K41)</f>
        <v>TE</v>
      </c>
      <c r="K128" s="40" t="str">
        <f>IF(Vic!L41="","",Vic!L41)</f>
        <v/>
      </c>
      <c r="L128" s="40" t="str">
        <f>IF(Vic!M41="","",Vic!M41)</f>
        <v>ie</v>
      </c>
      <c r="M128" s="40" t="str">
        <f>IF(Vic!N41="","",Vic!N41)</f>
        <v>R/S</v>
      </c>
      <c r="N128" s="40">
        <f>IF(Vic!O41="","",Vic!O41)</f>
        <v>14</v>
      </c>
      <c r="O128" s="40">
        <f>IF(Vic!P41="","",Vic!P41)</f>
        <v>170</v>
      </c>
      <c r="P128" s="40">
        <f>IF(Vic!Q41="","",Vic!Q41)</f>
        <v>34</v>
      </c>
      <c r="Q128" s="40">
        <f>IF(Vic!R41="","",Vic!R41)</f>
        <v>677</v>
      </c>
      <c r="R128" s="40">
        <f>IF(Vic!S41="","",Vic!S41)</f>
        <v>160</v>
      </c>
      <c r="S128" s="40" t="str">
        <f>IF(Vic!T41="","",Vic!T41)</f>
        <v>S</v>
      </c>
      <c r="T128" s="40" t="str">
        <f>IF(Vic!U41="","",Vic!U41)</f>
        <v/>
      </c>
      <c r="U128" s="40" t="str">
        <f>IF(Vic!V41="","",Vic!V41)</f>
        <v/>
      </c>
      <c r="V128" s="40" t="str">
        <f>IF(Vic!W41="","",Vic!W41)</f>
        <v/>
      </c>
      <c r="W128" s="40" t="str">
        <f>IF(Vic!Y41="","",Vic!Y41)</f>
        <v/>
      </c>
      <c r="X128" s="40">
        <f>IF(Vic!Z41="","",Vic!Z41)</f>
        <v>235</v>
      </c>
      <c r="Y128" s="40" t="str">
        <f>IF(Vic!AA41="","",Vic!AA41)</f>
        <v>L</v>
      </c>
      <c r="Z128" s="40" t="str">
        <f>IF(Vic!AB41="","",Vic!AB41)</f>
        <v>North East Water</v>
      </c>
      <c r="AA128" s="40" t="str">
        <f>IF(Vic!AC41="","",Vic!AC41)</f>
        <v>Garlick &amp; Stewart</v>
      </c>
      <c r="AB128" s="40" t="str">
        <f>IF(Vic!AD41="","",Vic!AD41)</f>
        <v>Snell &amp; Handley</v>
      </c>
      <c r="AC128" s="40" t="str">
        <f>IF(Vic!AE41="","",Vic!AE41)</f>
        <v/>
      </c>
      <c r="AD128" s="40" t="str">
        <f>IF(Vic!AF41="","",Vic!AF41)</f>
        <v/>
      </c>
      <c r="AE128" s="40" t="str">
        <f>IF(Vic!AG41="","",Vic!AG41)</f>
        <v/>
      </c>
      <c r="AF128" s="40" t="str">
        <f>IF(Vic!AH41="","",Vic!AH41)</f>
        <v/>
      </c>
      <c r="AG128" s="40" t="str">
        <f>IF(Vic!AI41="","",Vic!AI41)</f>
        <v/>
      </c>
      <c r="AH128" s="40" t="str">
        <f>IF(Vic!AJ41="","",Vic!AJ41)</f>
        <v/>
      </c>
      <c r="AI128" s="40" t="str">
        <f>IF(Vic!AK41="","",Vic!AK41)</f>
        <v/>
      </c>
      <c r="AK128" s="40" t="str">
        <f>IF(Vic!AL41="","",Vic!AL41)</f>
        <v/>
      </c>
      <c r="AL128" s="40" t="str">
        <f>IF(NSW!AM115="","",NSW!AM115)</f>
        <v/>
      </c>
    </row>
    <row r="129" spans="1:38" x14ac:dyDescent="0.2">
      <c r="A129" s="7">
        <f t="shared" si="1"/>
        <v>126</v>
      </c>
      <c r="B129" s="40" t="str">
        <f>IF(WA!B12="","",WA!B12)</f>
        <v>STIRLING</v>
      </c>
      <c r="C129" s="40" t="str">
        <f>IF(WA!C12="","",WA!C12)</f>
        <v/>
      </c>
      <c r="D129" s="40">
        <f>IF(WA!E12="","",WA!E12)</f>
        <v>1948</v>
      </c>
      <c r="E129" s="40" t="str">
        <f>IF(WA!F12="","",WA!F12)</f>
        <v/>
      </c>
      <c r="F129" s="40" t="str">
        <f>IF(WA!G12="","",WA!G12)</f>
        <v>Harvey</v>
      </c>
      <c r="G129" s="40" t="str">
        <f>IF(WA!H12="","",WA!H12)</f>
        <v/>
      </c>
      <c r="H129" s="40" t="str">
        <f>IF(WA!I12="","",WA!I12)</f>
        <v>HARVEY</v>
      </c>
      <c r="I129" s="40" t="str">
        <f>IF(WA!J12="","",WA!J12)</f>
        <v>WA</v>
      </c>
      <c r="J129" s="40" t="str">
        <f>IF(WA!K12="","",WA!K12)</f>
        <v>TE</v>
      </c>
      <c r="K129" s="40" t="str">
        <f>IF(WA!L12="","",WA!L12)</f>
        <v/>
      </c>
      <c r="L129" s="40" t="str">
        <f>IF(WA!M12="","",WA!M12)</f>
        <v>he</v>
      </c>
      <c r="M129" s="40" t="str">
        <f>IF(WA!N12="","",WA!N12)</f>
        <v>R/S</v>
      </c>
      <c r="N129" s="40">
        <f>IF(WA!O12="","",WA!O12)</f>
        <v>53</v>
      </c>
      <c r="O129" s="40">
        <f>IF(WA!P12="","",WA!P12)</f>
        <v>274</v>
      </c>
      <c r="P129" s="40">
        <f>IF(WA!Q12="","",WA!Q12)</f>
        <v>570</v>
      </c>
      <c r="Q129" s="40">
        <f>IF(WA!R12="","",WA!R12)</f>
        <v>56980</v>
      </c>
      <c r="R129" s="40">
        <f>IF(WA!S12="","",WA!S12)</f>
        <v>3940</v>
      </c>
      <c r="S129" s="40" t="str">
        <f>IF(WA!T12="","",WA!T12)</f>
        <v>I</v>
      </c>
      <c r="T129" s="40" t="str">
        <f>IF(WA!U12="","",WA!U12)</f>
        <v/>
      </c>
      <c r="U129" s="40" t="str">
        <f>IF(WA!V12="","",WA!V12)</f>
        <v/>
      </c>
      <c r="V129" s="40" t="str">
        <f>IF(WA!W12="","",WA!W12)</f>
        <v/>
      </c>
      <c r="W129" s="40">
        <f>IF(WA!Y12="","",WA!Y12)</f>
        <v>251</v>
      </c>
      <c r="X129" s="40">
        <f>IF(WA!Z12="","",WA!Z12)</f>
        <v>275</v>
      </c>
      <c r="Y129" s="40" t="str">
        <f>IF(WA!AA12="","",WA!AA12)</f>
        <v>V</v>
      </c>
      <c r="Z129" s="40" t="str">
        <f>IF(WA!AB12="","",WA!AB12)</f>
        <v>WA Water Corporation</v>
      </c>
      <c r="AA129" s="40" t="str">
        <f>IF(WA!AC12="","",WA!AC12)</f>
        <v>Public Works Dept, WA</v>
      </c>
      <c r="AB129" s="40" t="str">
        <f>IF(WA!AD12="","",WA!AD12)</f>
        <v>Public Works Dept, WA</v>
      </c>
      <c r="AC129" s="40" t="str">
        <f>IF(WA!AE12="","",WA!AE12)</f>
        <v>Stopboard control removed 1985</v>
      </c>
      <c r="AD129" s="40" t="str">
        <f>IF(WA!AF12="","",WA!AF12)</f>
        <v/>
      </c>
      <c r="AE129" s="40" t="str">
        <f>IF(WA!AG12="","",WA!AG12)</f>
        <v xml:space="preserve"> </v>
      </c>
      <c r="AF129" s="40" t="str">
        <f>IF(WA!AH12="","",WA!AH12)</f>
        <v/>
      </c>
      <c r="AG129" s="40" t="str">
        <f>IF(WA!AI12="","",WA!AI12)</f>
        <v/>
      </c>
      <c r="AH129" s="40" t="str">
        <f>IF(WA!AJ12="","",WA!AJ12)</f>
        <v/>
      </c>
      <c r="AI129" s="40" t="str">
        <f>IF(WA!AK12="","",WA!AK12)</f>
        <v/>
      </c>
      <c r="AK129" s="40" t="str">
        <f>IF(WA!AL12="","",WA!AL12)</f>
        <v/>
      </c>
      <c r="AL129" s="40" t="str">
        <f>IF(NSW!AM116="","",NSW!AM116)</f>
        <v/>
      </c>
    </row>
    <row r="130" spans="1:38" x14ac:dyDescent="0.2">
      <c r="A130" s="7">
        <f t="shared" si="1"/>
        <v>127</v>
      </c>
      <c r="B130" s="40" t="str">
        <f>IF(TAS!B12="","",TAS!B12)</f>
        <v>CLARK</v>
      </c>
      <c r="C130" s="40" t="str">
        <f>IF(TAS!C12="","",TAS!C12)</f>
        <v>Lake King William</v>
      </c>
      <c r="D130" s="40">
        <f>IF(TAS!E12="","",TAS!E12)</f>
        <v>1949</v>
      </c>
      <c r="E130" s="40" t="str">
        <f>IF(TAS!F12="","",TAS!F12)</f>
        <v/>
      </c>
      <c r="F130" s="40" t="str">
        <f>IF(TAS!G12="","",TAS!G12)</f>
        <v>Derwent</v>
      </c>
      <c r="G130" s="40" t="str">
        <f>IF(TAS!H12="","",TAS!H12)</f>
        <v/>
      </c>
      <c r="H130" s="40" t="str">
        <f>IF(TAS!I12="","",TAS!I12)</f>
        <v>QUEENSTOWN</v>
      </c>
      <c r="I130" s="40" t="str">
        <f>IF(TAS!J12="","",TAS!J12)</f>
        <v>TAS</v>
      </c>
      <c r="J130" s="40" t="str">
        <f>IF(TAS!K12="","",TAS!K12)</f>
        <v>VA</v>
      </c>
      <c r="K130" s="40" t="str">
        <f>IF(TAS!L12="","",TAS!L12)</f>
        <v/>
      </c>
      <c r="L130" s="40" t="str">
        <f>IF(TAS!M12="","",TAS!M12)</f>
        <v>c</v>
      </c>
      <c r="M130" s="40" t="str">
        <f>IF(TAS!N12="","",TAS!N12)</f>
        <v>R</v>
      </c>
      <c r="N130" s="40">
        <f>IF(TAS!O12="","",TAS!O12)</f>
        <v>67</v>
      </c>
      <c r="O130" s="40">
        <f>IF(TAS!P12="","",TAS!P12)</f>
        <v>378</v>
      </c>
      <c r="P130" s="40">
        <f>IF(TAS!Q12="","",TAS!Q12)</f>
        <v>159</v>
      </c>
      <c r="Q130" s="40">
        <f>IF(TAS!R12="","",TAS!R12)</f>
        <v>539340</v>
      </c>
      <c r="R130" s="40">
        <f>IF(TAS!S12="","",TAS!S12)</f>
        <v>41450</v>
      </c>
      <c r="S130" s="40" t="str">
        <f>IF(TAS!T12="","",TAS!T12)</f>
        <v>H</v>
      </c>
      <c r="T130" s="40" t="str">
        <f>IF(TAS!U12="","",TAS!U12)</f>
        <v/>
      </c>
      <c r="U130" s="40" t="str">
        <f>IF(TAS!V12="","",TAS!V12)</f>
        <v/>
      </c>
      <c r="V130" s="40" t="str">
        <f>IF(TAS!W12="","",TAS!W12)</f>
        <v/>
      </c>
      <c r="W130" s="40">
        <f>IF(TAS!Y12="","",TAS!Y12)</f>
        <v>575</v>
      </c>
      <c r="X130" s="40">
        <f>IF(TAS!Z12="","",TAS!Z12)</f>
        <v>687</v>
      </c>
      <c r="Y130" s="40" t="str">
        <f>IF(TAS!AB12="","",TAS!AB12)</f>
        <v>V</v>
      </c>
      <c r="Z130" s="40" t="str">
        <f>IF(TAS!AC12="","",TAS!AC12)</f>
        <v>Hydro Electric Corporation TAS</v>
      </c>
      <c r="AA130" s="40" t="str">
        <f>IF(TAS!AD12="","",TAS!AD12)</f>
        <v>Hydro Electric Commission TAS</v>
      </c>
      <c r="AB130" s="40" t="str">
        <f>IF(TAS!AE12="","",TAS!AE12)</f>
        <v>Hydro Electric Commission TAS</v>
      </c>
      <c r="AC130" s="40" t="str">
        <f>IF(TAS!AF12="","",TAS!AF12)</f>
        <v>Raised 6m by prestressed cantilever wall in 1966.   Head storage for the Derwent River Power Stations.</v>
      </c>
      <c r="AD130" s="40" t="str">
        <f>IF(TAS!AG12="","",TAS!AG12)</f>
        <v>Butlers Gorge &amp; Tarraleah</v>
      </c>
      <c r="AE130" s="40">
        <f>IF(TAS!AH12="","",TAS!AH12)</f>
        <v>106</v>
      </c>
      <c r="AF130" s="40">
        <f>IF(TAS!AI12="","",TAS!AI12)</f>
        <v>684</v>
      </c>
      <c r="AG130" s="40" t="str">
        <f>IF(TAS!AJ12="","",TAS!AJ12)</f>
        <v/>
      </c>
      <c r="AH130" s="40" t="str">
        <f>IF(TAS!AK12="","",TAS!AK12)</f>
        <v/>
      </c>
      <c r="AI130" s="40" t="str">
        <f>IF(TAS!AL12="","",TAS!AL12)</f>
        <v/>
      </c>
      <c r="AJ130" s="40" t="str">
        <f>IF(TAS!AM12="","",TAS!AM12)</f>
        <v/>
      </c>
      <c r="AK130" s="40" t="str">
        <f>IF(TAS!AN12="","",TAS!AN12)</f>
        <v/>
      </c>
      <c r="AL130" s="40" t="str">
        <f>IF(NSW!AM117="","",NSW!AM117)</f>
        <v/>
      </c>
    </row>
    <row r="131" spans="1:38" x14ac:dyDescent="0.2">
      <c r="A131" s="7">
        <f t="shared" si="1"/>
        <v>128</v>
      </c>
      <c r="B131" s="40" t="str">
        <f>IF(NSW!B47="","",NSW!B47)</f>
        <v>OBERON</v>
      </c>
      <c r="C131" s="40" t="str">
        <f>IF(NSW!C47="","",NSW!C47)</f>
        <v/>
      </c>
      <c r="D131" s="40">
        <f>IF(NSW!E47="","",NSW!E47)</f>
        <v>1949</v>
      </c>
      <c r="E131" s="40" t="str">
        <f>IF(NSW!F47="","",NSW!F47)</f>
        <v/>
      </c>
      <c r="F131" s="40" t="str">
        <f>IF(NSW!G47="","",NSW!G47)</f>
        <v>Fish</v>
      </c>
      <c r="G131" s="40" t="str">
        <f>IF(NSW!H47="","",NSW!H47)</f>
        <v/>
      </c>
      <c r="H131" s="40" t="str">
        <f>IF(NSW!I47="","",NSW!I47)</f>
        <v>OBERON</v>
      </c>
      <c r="I131" s="40" t="str">
        <f>IF(NSW!J47="","",NSW!J47)</f>
        <v>NSW</v>
      </c>
      <c r="J131" s="40" t="str">
        <f>IF(NSW!K47="","",NSW!K47)</f>
        <v>CB</v>
      </c>
      <c r="K131" s="40" t="str">
        <f>IF(NSW!L47="","",NSW!L47)</f>
        <v>TE</v>
      </c>
      <c r="L131" s="40" t="str">
        <f>IF(NSW!M47="","",NSW!M47)</f>
        <v/>
      </c>
      <c r="M131" s="40" t="str">
        <f>IF(NSW!N47="","",NSW!N47)</f>
        <v>R/S</v>
      </c>
      <c r="N131" s="40">
        <f>IF(NSW!O47="","",NSW!O47)</f>
        <v>34</v>
      </c>
      <c r="O131" s="40">
        <f>IF(NSW!P47="","",NSW!P47)</f>
        <v>378</v>
      </c>
      <c r="P131" s="40" t="str">
        <f>IF(NSW!Q47="","",NSW!Q47)</f>
        <v/>
      </c>
      <c r="Q131" s="40">
        <f>IF(NSW!R47="","",NSW!R47)</f>
        <v>45420</v>
      </c>
      <c r="R131" s="40">
        <f>IF(NSW!S47="","",NSW!S47)</f>
        <v>4128</v>
      </c>
      <c r="S131" s="40" t="str">
        <f>IF(NSW!T47="","",NSW!T47)</f>
        <v>S</v>
      </c>
      <c r="T131" s="40" t="str">
        <f>IF(NSW!U47="","",NSW!U47)</f>
        <v/>
      </c>
      <c r="U131" s="40" t="str">
        <f>IF(NSW!V47="","",NSW!V47)</f>
        <v/>
      </c>
      <c r="V131" s="40" t="str">
        <f>IF(NSW!W47="","",NSW!W47)</f>
        <v/>
      </c>
      <c r="W131" s="40">
        <f>IF(NSW!X47="","",NSW!X47)</f>
        <v>140</v>
      </c>
      <c r="X131" s="40">
        <f>IF(NSW!Y47="","",NSW!Y47)</f>
        <v>280</v>
      </c>
      <c r="Y131" s="40" t="str">
        <f>IF(NSW!Z47="","",NSW!Z47)</f>
        <v>L</v>
      </c>
      <c r="Z131" s="40" t="str">
        <f>IF(NSW!AA47="","",NSW!AA47)</f>
        <v>Dept. Land Water Conservation</v>
      </c>
      <c r="AA131" s="40" t="str">
        <f>IF(NSW!AB47="","",NSW!AB47)</f>
        <v>Department of Public Works NSW</v>
      </c>
      <c r="AB131" s="40" t="str">
        <f>IF(NSW!AC47="","",NSW!AC47)</f>
        <v>Department of Public Works NSW</v>
      </c>
      <c r="AC131" s="40" t="str">
        <f>IF(NSW!AD47="","",NSW!AD47)</f>
        <v>Raised 1957</v>
      </c>
      <c r="AD131" s="40" t="str">
        <f>IF(NSW!AE47="","",NSW!AE47)</f>
        <v/>
      </c>
      <c r="AE131" s="40" t="str">
        <f>IF(NSW!AF47="","",NSW!AF47)</f>
        <v/>
      </c>
      <c r="AF131" s="40" t="str">
        <f>IF(NSW!AG47="","",NSW!AG47)</f>
        <v/>
      </c>
      <c r="AG131" s="40" t="str">
        <f>IF(NSW!AH47="","",NSW!AH47)</f>
        <v/>
      </c>
      <c r="AH131" s="40" t="str">
        <f>IF(NSW!AI47="","",NSW!AI47)</f>
        <v/>
      </c>
      <c r="AI131" s="40" t="str">
        <f>IF(NSW!AJ47="","",NSW!AJ47)</f>
        <v/>
      </c>
      <c r="AJ131" s="40" t="str">
        <f>IF(NSW!AK47="","",NSW!AK47)</f>
        <v/>
      </c>
      <c r="AK131" s="40" t="str">
        <f>IF(NSW!AL47="","",NSW!AL47)</f>
        <v/>
      </c>
      <c r="AL131" s="40" t="str">
        <f>IF(NSW!AM118="","",NSW!AM118)</f>
        <v/>
      </c>
    </row>
    <row r="132" spans="1:38" x14ac:dyDescent="0.2">
      <c r="A132" s="7">
        <f t="shared" si="1"/>
        <v>129</v>
      </c>
      <c r="B132" s="40" t="str">
        <f>IF(QLD!C12="","",QLD!C12)</f>
        <v>EASTINE CREEK</v>
      </c>
      <c r="C132" s="40" t="str">
        <f>IF(QLD!D12="","",QLD!D12)</f>
        <v/>
      </c>
      <c r="D132" s="40">
        <f>IF(QLD!F12="","",QLD!F12)</f>
        <v>1950</v>
      </c>
      <c r="E132" s="40" t="str">
        <f>IF(QLD!G12="","",QLD!G12)</f>
        <v/>
      </c>
      <c r="F132" s="40" t="str">
        <f>IF(QLD!H12="","",QLD!H12)</f>
        <v>Eastine Creek</v>
      </c>
      <c r="G132" s="40" t="str">
        <f>IF(QLD!I12="","",QLD!I12)</f>
        <v/>
      </c>
      <c r="H132" s="40" t="str">
        <f>IF(QLD!J12="","",QLD!J12)</f>
        <v>MT GARNET</v>
      </c>
      <c r="I132" s="40" t="str">
        <f>IF(QLD!K12="","",QLD!K12)</f>
        <v>QLD</v>
      </c>
      <c r="J132" s="40" t="str">
        <f>IF(QLD!L12="","",QLD!L12)</f>
        <v>TE</v>
      </c>
      <c r="K132" s="40" t="str">
        <f>IF(QLD!M12="","",QLD!M12)</f>
        <v/>
      </c>
      <c r="L132" s="40" t="str">
        <f>IF(QLD!N12="","",QLD!N12)</f>
        <v/>
      </c>
      <c r="M132" s="40" t="str">
        <f>IF(QLD!O12="","",QLD!O12)</f>
        <v/>
      </c>
      <c r="N132" s="40">
        <f>IF(QLD!P12="","",QLD!P12)</f>
        <v>13.8</v>
      </c>
      <c r="O132" s="40">
        <f>IF(QLD!Q12="","",QLD!Q12)</f>
        <v>220</v>
      </c>
      <c r="P132" s="40" t="str">
        <f>IF(QLD!R12="","",QLD!R12)</f>
        <v/>
      </c>
      <c r="Q132" s="40">
        <f>IF(QLD!S12="","",QLD!S12)</f>
        <v>181</v>
      </c>
      <c r="R132" s="40">
        <f>IF(QLD!T12="","",QLD!T12)</f>
        <v>80</v>
      </c>
      <c r="S132" s="40" t="str">
        <f>IF(QLD!U12="","",QLD!U12)</f>
        <v>S</v>
      </c>
      <c r="T132" s="40" t="str">
        <f>IF(QLD!V12="","",QLD!V12)</f>
        <v/>
      </c>
      <c r="U132" s="40" t="str">
        <f>IF(QLD!W12="","",QLD!W12)</f>
        <v/>
      </c>
      <c r="V132" s="40" t="str">
        <f>IF(QLD!X12="","",QLD!X12)</f>
        <v/>
      </c>
      <c r="W132" s="40">
        <f>IF(QLD!Z12="","",QLD!Z12)</f>
        <v>4.46</v>
      </c>
      <c r="X132" s="40" t="str">
        <f>IF(QLD!AA12="","",QLD!AA12)</f>
        <v/>
      </c>
      <c r="Y132" s="40" t="str">
        <f>IF(QLD!AB12="","",QLD!AB12)</f>
        <v>L</v>
      </c>
      <c r="Z132" s="40" t="str">
        <f>IF(QLD!AC12="","",QLD!AC12)</f>
        <v>Tablelands Regional Council</v>
      </c>
      <c r="AA132" s="40" t="str">
        <f>IF(QLD!AD12="","",QLD!AD12)</f>
        <v/>
      </c>
      <c r="AB132" s="40" t="str">
        <f>IF(QLD!AE12="","",QLD!AE12)</f>
        <v/>
      </c>
      <c r="AC132" s="40" t="str">
        <f>IF(QLD!AF12="","",QLD!AF12)</f>
        <v/>
      </c>
      <c r="AD132" s="40" t="str">
        <f>IF(QLD!AG12="","",QLD!AG12)</f>
        <v/>
      </c>
      <c r="AE132" s="40" t="str">
        <f>IF(QLD!AH12="","",QLD!AH12)</f>
        <v/>
      </c>
      <c r="AF132" s="40" t="str">
        <f>IF(QLD!AI12="","",QLD!AI12)</f>
        <v/>
      </c>
      <c r="AG132" s="40" t="str">
        <f>IF(QLD!AJ12="","",QLD!AJ12)</f>
        <v/>
      </c>
      <c r="AH132" s="40" t="str">
        <f>IF(QLD!AK12="","",QLD!AK12)</f>
        <v/>
      </c>
      <c r="AI132" s="40" t="str">
        <f>IF(QLD!AL12="","",QLD!AL12)</f>
        <v/>
      </c>
      <c r="AJ132" s="40" t="str">
        <f>IF(QLD!AM12="","",QLD!AM12)</f>
        <v/>
      </c>
      <c r="AK132" s="40" t="str">
        <f>IF(QLD!AN12="","",QLD!AN12)</f>
        <v/>
      </c>
      <c r="AL132" s="40" t="str">
        <f>IF(NSW!AM119="","",NSW!AM119)</f>
        <v/>
      </c>
    </row>
    <row r="133" spans="1:38" x14ac:dyDescent="0.2">
      <c r="A133" s="7">
        <f t="shared" si="1"/>
        <v>130</v>
      </c>
      <c r="B133" s="40" t="str">
        <f>IF(QLD!C13="","",QLD!C13)</f>
        <v>LAKE GEORGE</v>
      </c>
      <c r="C133" s="40" t="str">
        <f>IF(QLD!D13="","",QLD!D13)</f>
        <v/>
      </c>
      <c r="D133" s="40">
        <f>IF(QLD!F13="","",QLD!F13)</f>
        <v>1950</v>
      </c>
      <c r="E133" s="40" t="str">
        <f>IF(QLD!G13="","",QLD!G13)</f>
        <v/>
      </c>
      <c r="F133" s="40" t="str">
        <f>IF(QLD!H13="","",QLD!H13)</f>
        <v>Pandanus Creek</v>
      </c>
      <c r="G133" s="40" t="str">
        <f>IF(QLD!I13="","",QLD!I13)</f>
        <v/>
      </c>
      <c r="H133" s="40" t="str">
        <f>IF(QLD!J13="","",QLD!J13)</f>
        <v>CHILLAGOE</v>
      </c>
      <c r="I133" s="40" t="str">
        <f>IF(QLD!K13="","",QLD!K13)</f>
        <v>QLD</v>
      </c>
      <c r="J133" s="40" t="str">
        <f>IF(QLD!L13="","",QLD!L13)</f>
        <v>ER</v>
      </c>
      <c r="K133" s="40" t="str">
        <f>IF(QLD!M13="","",QLD!M13)</f>
        <v/>
      </c>
      <c r="L133" s="40" t="str">
        <f>IF(QLD!N13="","",QLD!N13)</f>
        <v/>
      </c>
      <c r="M133" s="40" t="str">
        <f>IF(QLD!O13="","",QLD!O13)</f>
        <v/>
      </c>
      <c r="N133" s="40">
        <f>IF(QLD!P13="","",QLD!P13)</f>
        <v>15</v>
      </c>
      <c r="O133" s="40">
        <f>IF(QLD!Q13="","",QLD!Q13)</f>
        <v>110</v>
      </c>
      <c r="P133" s="40" t="str">
        <f>IF(QLD!R13="","",QLD!R13)</f>
        <v/>
      </c>
      <c r="Q133" s="40">
        <f>IF(QLD!S13="","",QLD!S13)</f>
        <v>1000</v>
      </c>
      <c r="R133" s="40">
        <f>IF(QLD!T13="","",QLD!T13)</f>
        <v>710</v>
      </c>
      <c r="S133" s="40" t="str">
        <f>IF(QLD!U13="","",QLD!U13)</f>
        <v>S</v>
      </c>
      <c r="T133" s="40" t="str">
        <f>IF(QLD!V13="","",QLD!V13)</f>
        <v/>
      </c>
      <c r="U133" s="40" t="str">
        <f>IF(QLD!W13="","",QLD!W13)</f>
        <v/>
      </c>
      <c r="V133" s="40" t="str">
        <f>IF(QLD!X13="","",QLD!X13)</f>
        <v/>
      </c>
      <c r="W133" s="40">
        <f>IF(QLD!Z13="","",QLD!Z13)</f>
        <v>27.5</v>
      </c>
      <c r="X133" s="40" t="str">
        <f>IF(QLD!AA13="","",QLD!AA13)</f>
        <v/>
      </c>
      <c r="Y133" s="40" t="str">
        <f>IF(QLD!AB13="","",QLD!AB13)</f>
        <v/>
      </c>
      <c r="Z133" s="40" t="str">
        <f>IF(QLD!AC13="","",QLD!AC13)</f>
        <v>Goldstone Pty Ltd</v>
      </c>
      <c r="AA133" s="40" t="str">
        <f>IF(QLD!AD13="","",QLD!AD13)</f>
        <v/>
      </c>
      <c r="AB133" s="40" t="str">
        <f>IF(QLD!AE13="","",QLD!AE13)</f>
        <v/>
      </c>
      <c r="AC133" s="40" t="str">
        <f>IF(QLD!AF13="","",QLD!AF13)</f>
        <v/>
      </c>
      <c r="AD133" s="40" t="str">
        <f>IF(QLD!AG13="","",QLD!AG13)</f>
        <v/>
      </c>
      <c r="AE133" s="40" t="str">
        <f>IF(QLD!AH13="","",QLD!AH13)</f>
        <v/>
      </c>
      <c r="AF133" s="40" t="str">
        <f>IF(QLD!AI13="","",QLD!AI13)</f>
        <v/>
      </c>
      <c r="AG133" s="40" t="str">
        <f>IF(QLD!AJ13="","",QLD!AJ13)</f>
        <v/>
      </c>
      <c r="AH133" s="40" t="str">
        <f>IF(QLD!AK13="","",QLD!AK13)</f>
        <v/>
      </c>
      <c r="AI133" s="40" t="str">
        <f>IF(QLD!AL13="","",QLD!AL13)</f>
        <v/>
      </c>
      <c r="AJ133" s="40" t="str">
        <f>IF(QLD!AM13="","",QLD!AM13)</f>
        <v/>
      </c>
      <c r="AK133" s="40" t="str">
        <f>IF(QLD!AN13="","",QLD!AN13)</f>
        <v/>
      </c>
      <c r="AL133" s="40" t="str">
        <f>IF(NSW!AM120="","",NSW!AM120)</f>
        <v/>
      </c>
    </row>
    <row r="134" spans="1:38" s="163" customFormat="1" ht="15.75" x14ac:dyDescent="0.25">
      <c r="A134" s="7">
        <f t="shared" si="1"/>
        <v>131</v>
      </c>
      <c r="B134" s="40" t="str">
        <f>IF(TAS!B13="","",TAS!B13)</f>
        <v>E Z RISDON</v>
      </c>
      <c r="C134" s="40" t="str">
        <f>IF(TAS!C13="","",TAS!C13)</f>
        <v/>
      </c>
      <c r="D134" s="40">
        <f>IF(TAS!E13="","",TAS!E13)</f>
        <v>1951</v>
      </c>
      <c r="E134" s="40" t="str">
        <f>IF(TAS!F13="","",TAS!F13)</f>
        <v/>
      </c>
      <c r="F134" s="40" t="str">
        <f>IF(TAS!G13="","",TAS!G13)</f>
        <v>Offstream</v>
      </c>
      <c r="G134" s="40" t="str">
        <f>IF(TAS!H13="","",TAS!H13)</f>
        <v/>
      </c>
      <c r="H134" s="40" t="str">
        <f>IF(TAS!I13="","",TAS!I13)</f>
        <v>HOBART</v>
      </c>
      <c r="I134" s="40" t="str">
        <f>IF(TAS!J13="","",TAS!J13)</f>
        <v>TAS</v>
      </c>
      <c r="J134" s="40" t="str">
        <f>IF(TAS!K13="","",TAS!K13)</f>
        <v>ER</v>
      </c>
      <c r="K134" s="40" t="str">
        <f>IF(TAS!L13="","",TAS!L13)</f>
        <v/>
      </c>
      <c r="L134" s="40" t="str">
        <f>IF(TAS!M13="","",TAS!M13)</f>
        <v/>
      </c>
      <c r="M134" s="40" t="str">
        <f>IF(TAS!N13="","",TAS!N13)</f>
        <v/>
      </c>
      <c r="N134" s="40">
        <f>IF(TAS!O13="","",TAS!O13)</f>
        <v>17</v>
      </c>
      <c r="O134" s="40">
        <f>IF(TAS!P13="","",TAS!P13)</f>
        <v>161</v>
      </c>
      <c r="P134" s="40">
        <f>IF(TAS!Q13="","",TAS!Q13)</f>
        <v>65</v>
      </c>
      <c r="Q134" s="40">
        <f>IF(TAS!R13="","",TAS!R13)</f>
        <v>90</v>
      </c>
      <c r="R134" s="40">
        <f>IF(TAS!S13="","",TAS!S13)</f>
        <v>20</v>
      </c>
      <c r="S134" s="40" t="str">
        <f>IF(TAS!T13="","",TAS!T13)</f>
        <v>S</v>
      </c>
      <c r="T134" s="40" t="str">
        <f>IF(TAS!U13="","",TAS!U13)</f>
        <v/>
      </c>
      <c r="U134" s="40" t="str">
        <f>IF(TAS!V13="","",TAS!V13)</f>
        <v/>
      </c>
      <c r="V134" s="40" t="str">
        <f>IF(TAS!W13="","",TAS!W13)</f>
        <v>Off Stream</v>
      </c>
      <c r="W134" s="40" t="str">
        <f>IF(TAS!Y13="","",TAS!Y13)</f>
        <v/>
      </c>
      <c r="X134" s="40" t="str">
        <f>IF(TAS!Z13="","",TAS!Z13)</f>
        <v>-</v>
      </c>
      <c r="Y134" s="40" t="str">
        <f>IF(TAS!AB13="","",TAS!AB13)</f>
        <v>-</v>
      </c>
      <c r="Z134" s="40" t="str">
        <f>IF(TAS!AC13="","",TAS!AC13)</f>
        <v>Pasminco</v>
      </c>
      <c r="AA134" s="40" t="str">
        <f>IF(TAS!AD13="","",TAS!AD13)</f>
        <v>Electrolytic Zinc Co</v>
      </c>
      <c r="AB134" s="40" t="str">
        <f>IF(TAS!AE13="","",TAS!AE13)</f>
        <v>Electrolytic Zinc Co</v>
      </c>
      <c r="AC134" s="40" t="str">
        <f>IF(TAS!AF13="","",TAS!AF13)</f>
        <v>Reservoir currently kept empty.</v>
      </c>
      <c r="AD134" s="40" t="str">
        <f>IF(TAS!AG13="","",TAS!AG13)</f>
        <v/>
      </c>
      <c r="AE134" s="40" t="str">
        <f>IF(TAS!AH13="","",TAS!AH13)</f>
        <v/>
      </c>
      <c r="AF134" s="40" t="str">
        <f>IF(TAS!AI13="","",TAS!AI13)</f>
        <v/>
      </c>
      <c r="AG134" s="40" t="str">
        <f>IF(TAS!AJ13="","",TAS!AJ13)</f>
        <v/>
      </c>
      <c r="AH134" s="40" t="str">
        <f>IF(TAS!AK13="","",TAS!AK13)</f>
        <v/>
      </c>
      <c r="AI134" s="40" t="str">
        <f>IF(TAS!AL13="","",TAS!AL13)</f>
        <v/>
      </c>
      <c r="AJ134" s="40" t="str">
        <f>IF(TAS!AM13="","",TAS!AM13)</f>
        <v/>
      </c>
      <c r="AK134" s="40" t="str">
        <f>IF(TAS!AN13="","",TAS!AN13)</f>
        <v/>
      </c>
      <c r="AL134" s="40" t="str">
        <f>IF(NSW!AM121="","",NSW!AM121)</f>
        <v/>
      </c>
    </row>
    <row r="135" spans="1:38" x14ac:dyDescent="0.2">
      <c r="A135" s="7">
        <f t="shared" si="1"/>
        <v>132</v>
      </c>
      <c r="B135" s="40" t="str">
        <f>IF(Vic!B42="","",Vic!B42)</f>
        <v>WHITE SWAN</v>
      </c>
      <c r="C135" s="40" t="str">
        <f>IF(Vic!C42="","",Vic!C42)</f>
        <v/>
      </c>
      <c r="D135" s="40">
        <f>IF(Vic!E42="","",Vic!E42)</f>
        <v>1951</v>
      </c>
      <c r="E135" s="40" t="str">
        <f>IF(Vic!F42="","",Vic!F42)</f>
        <v/>
      </c>
      <c r="F135" s="40" t="str">
        <f>IF(Vic!G42="","",Vic!G42)</f>
        <v>Off Stream</v>
      </c>
      <c r="G135" s="40" t="str">
        <f>IF(Vic!H42="","",Vic!H42)</f>
        <v/>
      </c>
      <c r="H135" s="40" t="str">
        <f>IF(Vic!I42="","",Vic!I42)</f>
        <v>BALLARAT</v>
      </c>
      <c r="I135" s="40" t="str">
        <f>IF(Vic!J42="","",Vic!J42)</f>
        <v>VIC</v>
      </c>
      <c r="J135" s="40" t="str">
        <f>IF(Vic!K42="","",Vic!K42)</f>
        <v>TE</v>
      </c>
      <c r="K135" s="40" t="str">
        <f>IF(Vic!L42="","",Vic!L42)</f>
        <v/>
      </c>
      <c r="L135" s="40" t="str">
        <f>IF(Vic!M42="","",Vic!M42)</f>
        <v>ie</v>
      </c>
      <c r="M135" s="40" t="str">
        <f>IF(Vic!N42="","",Vic!N42)</f>
        <v>R</v>
      </c>
      <c r="N135" s="40">
        <f>IF(Vic!O42="","",Vic!O42)</f>
        <v>41</v>
      </c>
      <c r="O135" s="40">
        <f>IF(Vic!P42="","",Vic!P42)</f>
        <v>479</v>
      </c>
      <c r="P135" s="40">
        <f>IF(Vic!Q42="","",Vic!Q42)</f>
        <v>887</v>
      </c>
      <c r="Q135" s="40">
        <f>IF(Vic!R42="","",Vic!R42)</f>
        <v>14107</v>
      </c>
      <c r="R135" s="40">
        <f>IF(Vic!S42="","",Vic!S42)</f>
        <v>1240</v>
      </c>
      <c r="S135" s="40" t="str">
        <f>IF(Vic!T42="","",Vic!T42)</f>
        <v>S</v>
      </c>
      <c r="T135" s="40" t="str">
        <f>IF(Vic!U42="","",Vic!U42)</f>
        <v/>
      </c>
      <c r="U135" s="40" t="str">
        <f>IF(Vic!V42="","",Vic!V42)</f>
        <v/>
      </c>
      <c r="V135" s="40" t="str">
        <f>IF(Vic!W42="","",Vic!W42)</f>
        <v/>
      </c>
      <c r="W135" s="40" t="str">
        <f>IF(Vic!Y42="","",Vic!Y42)</f>
        <v/>
      </c>
      <c r="X135" s="40" t="str">
        <f>IF(Vic!Z42="","",Vic!Z42)</f>
        <v>Nil</v>
      </c>
      <c r="Y135" s="40" t="str">
        <f>IF(Vic!AA42="","",Vic!AA42)</f>
        <v/>
      </c>
      <c r="Z135" s="40" t="str">
        <f>IF(Vic!AB42="","",Vic!AB42)</f>
        <v>Central Highlands Water</v>
      </c>
      <c r="AA135" s="40" t="str">
        <f>IF(Vic!AC42="","",Vic!AC42)</f>
        <v>Ballarat Water Commission</v>
      </c>
      <c r="AB135" s="40" t="str">
        <f>IF(Vic!AD42="","",Vic!AD42)</f>
        <v>Ballarat Water Commission Dayal Singh</v>
      </c>
      <c r="AC135" s="40" t="str">
        <f>IF(Vic!AE42="","",Vic!AE42)</f>
        <v>Includes secondary embankment 21m high and 363m long</v>
      </c>
      <c r="AD135" s="40" t="str">
        <f>IF(Vic!AF42="","",Vic!AF42)</f>
        <v/>
      </c>
      <c r="AE135" s="40" t="str">
        <f>IF(Vic!AG42="","",Vic!AG42)</f>
        <v/>
      </c>
      <c r="AF135" s="40" t="str">
        <f>IF(Vic!AH42="","",Vic!AH42)</f>
        <v/>
      </c>
      <c r="AG135" s="40" t="str">
        <f>IF(Vic!AI42="","",Vic!AI42)</f>
        <v/>
      </c>
      <c r="AH135" s="40" t="str">
        <f>IF(Vic!AJ42="","",Vic!AJ42)</f>
        <v/>
      </c>
      <c r="AI135" s="40" t="str">
        <f>IF(Vic!AK42="","",Vic!AK42)</f>
        <v/>
      </c>
      <c r="AK135" s="40" t="str">
        <f>IF(Vic!AL42="","",Vic!AL42)</f>
        <v/>
      </c>
      <c r="AL135" s="40" t="str">
        <f>IF(NSW!AM122="","",NSW!AM122)</f>
        <v/>
      </c>
    </row>
    <row r="136" spans="1:38" x14ac:dyDescent="0.2">
      <c r="A136" s="7">
        <f t="shared" si="1"/>
        <v>133</v>
      </c>
      <c r="B136" s="40" t="str">
        <f>IF(TAS!B17="","",TAS!B17)</f>
        <v>BRADYS</v>
      </c>
      <c r="C136" s="40" t="str">
        <f>IF(TAS!C17="","",TAS!C17)</f>
        <v>Bradys Lake</v>
      </c>
      <c r="D136" s="40">
        <f>IF(TAS!E17="","",TAS!E17)</f>
        <v>1953</v>
      </c>
      <c r="E136" s="40" t="str">
        <f>IF(TAS!F17="","",TAS!F17)</f>
        <v/>
      </c>
      <c r="F136" s="40" t="str">
        <f>IF(TAS!G17="","",TAS!G17)</f>
        <v>Brady's Creek</v>
      </c>
      <c r="G136" s="40" t="str">
        <f>IF(TAS!H17="","",TAS!H17)</f>
        <v/>
      </c>
      <c r="H136" s="40" t="str">
        <f>IF(TAS!I17="","",TAS!I17)</f>
        <v>QUEENSTOWN</v>
      </c>
      <c r="I136" s="40" t="str">
        <f>IF(TAS!J17="","",TAS!J17)</f>
        <v>TAS</v>
      </c>
      <c r="J136" s="40" t="str">
        <f>IF(TAS!K17="","",TAS!K17)</f>
        <v>ER</v>
      </c>
      <c r="K136" s="40" t="str">
        <f>IF(TAS!L17="","",TAS!L17)</f>
        <v/>
      </c>
      <c r="L136" s="40" t="str">
        <f>IF(TAS!M17="","",TAS!M17)</f>
        <v>ie</v>
      </c>
      <c r="M136" s="40" t="str">
        <f>IF(TAS!N17="","",TAS!N17)</f>
        <v>R/S</v>
      </c>
      <c r="N136" s="40">
        <f>IF(TAS!O17="","",TAS!O17)</f>
        <v>20</v>
      </c>
      <c r="O136" s="40">
        <f>IF(TAS!P17="","",TAS!P17)</f>
        <v>805</v>
      </c>
      <c r="P136" s="40">
        <f>IF(TAS!Q17="","",TAS!Q17)</f>
        <v>292</v>
      </c>
      <c r="Q136" s="40">
        <f>IF(TAS!R17="","",TAS!R17)</f>
        <v>71120</v>
      </c>
      <c r="R136" s="40">
        <f>IF(TAS!S17="","",TAS!S17)</f>
        <v>6290</v>
      </c>
      <c r="S136" s="40" t="str">
        <f>IF(TAS!T17="","",TAS!T17)</f>
        <v>H</v>
      </c>
      <c r="T136" s="40" t="str">
        <f>IF(TAS!U17="","",TAS!U17)</f>
        <v/>
      </c>
      <c r="U136" s="40" t="str">
        <f>IF(TAS!V17="","",TAS!V17)</f>
        <v/>
      </c>
      <c r="V136" s="40" t="str">
        <f>IF(TAS!W17="","",TAS!W17)</f>
        <v/>
      </c>
      <c r="W136" s="40">
        <f>IF(TAS!Y17="","",TAS!Y17)</f>
        <v>23</v>
      </c>
      <c r="X136" s="40">
        <f>IF(TAS!Z17="","",TAS!Z17)</f>
        <v>62</v>
      </c>
      <c r="Y136" s="40" t="str">
        <f>IF(TAS!AB17="","",TAS!AB17)</f>
        <v>L</v>
      </c>
      <c r="Z136" s="40" t="str">
        <f>IF(TAS!AC17="","",TAS!AC17)</f>
        <v>Hydro Electric Corporation TAS</v>
      </c>
      <c r="AA136" s="40" t="str">
        <f>IF(TAS!AD17="","",TAS!AD17)</f>
        <v>Hydro Electric Commission TAS</v>
      </c>
      <c r="AB136" s="40" t="str">
        <f>IF(TAS!AE17="","",TAS!AE17)</f>
        <v>Hydro Electric Commission TAS</v>
      </c>
      <c r="AC136" s="40" t="str">
        <f>IF(TAS!AF17="","",TAS!AF17)</f>
        <v>The second of a series of ponds connected by a canal to Tungatinah Lagoon, the head pond for the Tungatinah Power Station.</v>
      </c>
      <c r="AD136" s="40" t="str">
        <f>IF(TAS!AG17="","",TAS!AG17)</f>
        <v/>
      </c>
      <c r="AE136" s="40" t="str">
        <f>IF(TAS!AH17="","",TAS!AH17)</f>
        <v/>
      </c>
      <c r="AF136" s="40" t="str">
        <f>IF(TAS!AI17="","",TAS!AI17)</f>
        <v/>
      </c>
      <c r="AG136" s="40" t="str">
        <f>IF(TAS!AJ17="","",TAS!AJ17)</f>
        <v/>
      </c>
      <c r="AH136" s="40" t="str">
        <f>IF(TAS!AK17="","",TAS!AK17)</f>
        <v/>
      </c>
      <c r="AI136" s="40" t="str">
        <f>IF(TAS!AL17="","",TAS!AL17)</f>
        <v/>
      </c>
      <c r="AJ136" s="40" t="str">
        <f>IF(TAS!AM17="","",TAS!AM17)</f>
        <v/>
      </c>
      <c r="AK136" s="40" t="str">
        <f>IF(TAS!AN17="","",TAS!AN17)</f>
        <v/>
      </c>
      <c r="AL136" s="40" t="str">
        <f>IF(NSW!AM123="","",NSW!AM123)</f>
        <v/>
      </c>
    </row>
    <row r="137" spans="1:38" x14ac:dyDescent="0.2">
      <c r="A137" s="7">
        <f t="shared" ref="A137:A200" si="2">A136+1</f>
        <v>134</v>
      </c>
      <c r="B137" s="40" t="str">
        <f>IF(TAS!B16="","",TAS!B16)</f>
        <v>BRONTE</v>
      </c>
      <c r="C137" s="40" t="str">
        <f>IF(TAS!C16="","",TAS!C16)</f>
        <v>Bronte Lagoon</v>
      </c>
      <c r="D137" s="40">
        <f>IF(TAS!E16="","",TAS!E16)</f>
        <v>1953</v>
      </c>
      <c r="E137" s="40" t="str">
        <f>IF(TAS!F16="","",TAS!F16)</f>
        <v/>
      </c>
      <c r="F137" s="40" t="str">
        <f>IF(TAS!G16="","",TAS!G16)</f>
        <v>Woodwards Creek</v>
      </c>
      <c r="G137" s="40" t="str">
        <f>IF(TAS!H16="","",TAS!H16)</f>
        <v/>
      </c>
      <c r="H137" s="40" t="str">
        <f>IF(TAS!I16="","",TAS!I16)</f>
        <v>QUEENSTOWN</v>
      </c>
      <c r="I137" s="40" t="str">
        <f>IF(TAS!J16="","",TAS!J16)</f>
        <v>TAS</v>
      </c>
      <c r="J137" s="40" t="str">
        <f>IF(TAS!K16="","",TAS!K16)</f>
        <v>ER</v>
      </c>
      <c r="K137" s="40" t="str">
        <f>IF(TAS!L16="","",TAS!L16)</f>
        <v/>
      </c>
      <c r="L137" s="40" t="str">
        <f>IF(TAS!M16="","",TAS!M16)</f>
        <v>ie</v>
      </c>
      <c r="M137" s="40" t="str">
        <f>IF(TAS!N16="","",TAS!N16)</f>
        <v>R/S</v>
      </c>
      <c r="N137" s="40">
        <f>IF(TAS!O16="","",TAS!O16)</f>
        <v>10</v>
      </c>
      <c r="O137" s="40">
        <f>IF(TAS!P16="","",TAS!P16)</f>
        <v>311</v>
      </c>
      <c r="P137" s="40">
        <f>IF(TAS!Q16="","",TAS!Q16)</f>
        <v>27</v>
      </c>
      <c r="Q137" s="40">
        <f>IF(TAS!R16="","",TAS!R16)</f>
        <v>19210</v>
      </c>
      <c r="R137" s="40">
        <f>IF(TAS!S16="","",TAS!S16)</f>
        <v>5620</v>
      </c>
      <c r="S137" s="40" t="str">
        <f>IF(TAS!T16="","",TAS!T16)</f>
        <v>H</v>
      </c>
      <c r="T137" s="40" t="str">
        <f>IF(TAS!U16="","",TAS!U16)</f>
        <v/>
      </c>
      <c r="U137" s="40" t="str">
        <f>IF(TAS!V16="","",TAS!V16)</f>
        <v/>
      </c>
      <c r="V137" s="40" t="str">
        <f>IF(TAS!W16="","",TAS!W16)</f>
        <v/>
      </c>
      <c r="W137" s="40">
        <f>IF(TAS!Y16="","",TAS!Y16)</f>
        <v>17</v>
      </c>
      <c r="X137" s="40">
        <f>IF(TAS!Z16="","",TAS!Z16)</f>
        <v>53</v>
      </c>
      <c r="Y137" s="40" t="str">
        <f>IF(TAS!AB16="","",TAS!AB16)</f>
        <v>L</v>
      </c>
      <c r="Z137" s="40" t="str">
        <f>IF(TAS!AC16="","",TAS!AC16)</f>
        <v>Hydro Electric Corporation TAS</v>
      </c>
      <c r="AA137" s="40" t="str">
        <f>IF(TAS!AD16="","",TAS!AD16)</f>
        <v>Hydro Electric Commission TAS</v>
      </c>
      <c r="AB137" s="40" t="str">
        <f>IF(TAS!AE16="","",TAS!AE16)</f>
        <v>Hydro Electric Commission TAS</v>
      </c>
      <c r="AC137" s="40" t="str">
        <f>IF(TAS!AF16="","",TAS!AF16)</f>
        <v>The first of a series of ponds connected by a canal to Tungatinah Lagoon, the head pond for the Tungatinah Power Station.</v>
      </c>
      <c r="AD137" s="40" t="str">
        <f>IF(TAS!AG16="","",TAS!AG16)</f>
        <v/>
      </c>
      <c r="AE137" s="40" t="str">
        <f>IF(TAS!AH16="","",TAS!AH16)</f>
        <v/>
      </c>
      <c r="AF137" s="40" t="str">
        <f>IF(TAS!AI16="","",TAS!AI16)</f>
        <v/>
      </c>
      <c r="AG137" s="40" t="str">
        <f>IF(TAS!AJ16="","",TAS!AJ16)</f>
        <v/>
      </c>
      <c r="AH137" s="40" t="str">
        <f>IF(TAS!AK16="","",TAS!AK16)</f>
        <v/>
      </c>
      <c r="AI137" s="40" t="str">
        <f>IF(TAS!AL16="","",TAS!AL16)</f>
        <v/>
      </c>
      <c r="AJ137" s="40" t="str">
        <f>IF(TAS!AM16="","",TAS!AM16)</f>
        <v/>
      </c>
      <c r="AK137" s="40" t="str">
        <f>IF(TAS!AN16="","",TAS!AN16)</f>
        <v/>
      </c>
      <c r="AL137" s="40" t="str">
        <f>IF(NSW!AM124="","",NSW!AM124)</f>
        <v/>
      </c>
    </row>
    <row r="138" spans="1:38" x14ac:dyDescent="0.2">
      <c r="A138" s="7">
        <f t="shared" si="2"/>
        <v>135</v>
      </c>
      <c r="B138" s="40" t="str">
        <f>IF(QLD!C14="","",QLD!C14)</f>
        <v>GORGE WEIR</v>
      </c>
      <c r="C138" s="40" t="str">
        <f>IF(QLD!D14="","",QLD!D14)</f>
        <v/>
      </c>
      <c r="D138" s="40">
        <f>IF(QLD!F14="","",QLD!F14)</f>
        <v>1953</v>
      </c>
      <c r="E138" s="40" t="str">
        <f>IF(QLD!G14="","",QLD!G14)</f>
        <v/>
      </c>
      <c r="F138" s="40" t="str">
        <f>IF(QLD!H14="","",QLD!H14)</f>
        <v>Burdekin</v>
      </c>
      <c r="G138" s="40" t="str">
        <f>IF(QLD!I14="","",QLD!I14)</f>
        <v/>
      </c>
      <c r="H138" s="40" t="str">
        <f>IF(QLD!J14="","",QLD!J14)</f>
        <v>DALBEG</v>
      </c>
      <c r="I138" s="40" t="str">
        <f>IF(QLD!K14="","",QLD!K14)</f>
        <v>QLD</v>
      </c>
      <c r="J138" s="40" t="str">
        <f>IF(QLD!L14="","",QLD!L14)</f>
        <v>PG</v>
      </c>
      <c r="K138" s="40" t="str">
        <f>IF(QLD!M14="","",QLD!M14)</f>
        <v/>
      </c>
      <c r="L138" s="40" t="str">
        <f>IF(QLD!N14="","",QLD!N14)</f>
        <v/>
      </c>
      <c r="M138" s="40" t="str">
        <f>IF(QLD!O14="","",QLD!O14)</f>
        <v>R</v>
      </c>
      <c r="N138" s="40">
        <f>IF(QLD!P14="","",QLD!P14)</f>
        <v>7.7</v>
      </c>
      <c r="O138" s="40">
        <f>IF(QLD!Q14="","",QLD!Q14)</f>
        <v>391</v>
      </c>
      <c r="P138" s="40" t="str">
        <f>IF(QLD!R14="","",QLD!R14)</f>
        <v/>
      </c>
      <c r="Q138" s="40">
        <f>IF(QLD!S14="","",QLD!S14)</f>
        <v>9090</v>
      </c>
      <c r="R138" s="40">
        <f>IF(QLD!T14="","",QLD!T14)</f>
        <v>2380</v>
      </c>
      <c r="S138" s="40" t="str">
        <f>IF(QLD!U14="","",QLD!U14)</f>
        <v>I</v>
      </c>
      <c r="T138" s="40" t="str">
        <f>IF(QLD!V14="","",QLD!V14)</f>
        <v/>
      </c>
      <c r="U138" s="40" t="str">
        <f>IF(QLD!W14="","",QLD!W14)</f>
        <v/>
      </c>
      <c r="V138" s="40" t="str">
        <f>IF(QLD!X14="","",QLD!X14)</f>
        <v/>
      </c>
      <c r="W138" s="40" t="str">
        <f>IF(QLD!Z14="","",QLD!Z14)</f>
        <v/>
      </c>
      <c r="X138" s="40" t="str">
        <f>IF(QLD!AA14="","",QLD!AA14)</f>
        <v/>
      </c>
      <c r="Y138" s="40" t="str">
        <f>IF(QLD!AB14="","",QLD!AB14)</f>
        <v>V</v>
      </c>
      <c r="Z138" s="40" t="str">
        <f>IF(QLD!AC14="","",QLD!AC14)</f>
        <v>SunWater</v>
      </c>
      <c r="AA138" s="40" t="str">
        <f>IF(QLD!AD14="","",QLD!AD14)</f>
        <v>Water Resources Commission</v>
      </c>
      <c r="AB138" s="40" t="str">
        <f>IF(QLD!AE14="","",QLD!AE14)</f>
        <v>Water Resources Commission</v>
      </c>
      <c r="AC138" s="40" t="str">
        <f>IF(QLD!AF14="","",QLD!AF14)</f>
        <v>Spillway controlled by drop boards</v>
      </c>
      <c r="AD138" s="40" t="str">
        <f>IF(QLD!AG14="","",QLD!AG14)</f>
        <v/>
      </c>
      <c r="AE138" s="40" t="str">
        <f>IF(QLD!AH14="","",QLD!AH14)</f>
        <v>n/a</v>
      </c>
      <c r="AF138" s="40" t="str">
        <f>IF(QLD!AI14="","",QLD!AI14)</f>
        <v>n/a</v>
      </c>
      <c r="AG138" s="40" t="str">
        <f>IF(QLD!AJ14="","",QLD!AJ14)</f>
        <v>n/a</v>
      </c>
      <c r="AH138" s="40" t="str">
        <f>IF(QLD!AK14="","",QLD!AK14)</f>
        <v>n/a</v>
      </c>
      <c r="AI138" s="40" t="str">
        <f>IF(QLD!AL14="","",QLD!AL14)</f>
        <v>n/a</v>
      </c>
      <c r="AJ138" s="40" t="str">
        <f>IF(QLD!AM14="","",QLD!AM14)</f>
        <v/>
      </c>
      <c r="AK138" s="40" t="str">
        <f>IF(QLD!AN14="","",QLD!AN14)</f>
        <v/>
      </c>
      <c r="AL138" s="40" t="str">
        <f>IF(NSW!AM125="","",NSW!AM125)</f>
        <v/>
      </c>
    </row>
    <row r="139" spans="1:38" x14ac:dyDescent="0.2">
      <c r="A139" s="7">
        <f t="shared" si="2"/>
        <v>136</v>
      </c>
      <c r="B139" s="40" t="str">
        <f>IF(TAS!B14="","",TAS!B14)</f>
        <v>LAKE AUGUSTA</v>
      </c>
      <c r="C139" s="40" t="str">
        <f>IF(TAS!C14="","",TAS!C14)</f>
        <v/>
      </c>
      <c r="D139" s="40">
        <f>IF(TAS!E14="","",TAS!E14)</f>
        <v>1953</v>
      </c>
      <c r="E139" s="40" t="str">
        <f>IF(TAS!F14="","",TAS!F14)</f>
        <v/>
      </c>
      <c r="F139" s="40" t="str">
        <f>IF(TAS!G14="","",TAS!G14)</f>
        <v>Ouse</v>
      </c>
      <c r="G139" s="40" t="str">
        <f>IF(TAS!H14="","",TAS!H14)</f>
        <v/>
      </c>
      <c r="H139" s="40" t="str">
        <f>IF(TAS!I14="","",TAS!I14)</f>
        <v>LAUNCESTON</v>
      </c>
      <c r="I139" s="40" t="str">
        <f>IF(TAS!J14="","",TAS!J14)</f>
        <v>TAS</v>
      </c>
      <c r="J139" s="40" t="str">
        <f>IF(TAS!K14="","",TAS!K14)</f>
        <v>ER</v>
      </c>
      <c r="K139" s="40" t="str">
        <f>IF(TAS!L14="","",TAS!L14)</f>
        <v/>
      </c>
      <c r="L139" s="40" t="str">
        <f>IF(TAS!M14="","",TAS!M14)</f>
        <v>ie</v>
      </c>
      <c r="M139" s="40" t="str">
        <f>IF(TAS!N14="","",TAS!N14)</f>
        <v>S</v>
      </c>
      <c r="N139" s="40">
        <f>IF(TAS!O14="","",TAS!O14)</f>
        <v>13</v>
      </c>
      <c r="O139" s="40">
        <f>IF(TAS!P14="","",TAS!P14)</f>
        <v>970</v>
      </c>
      <c r="P139" s="40">
        <f>IF(TAS!Q14="","",TAS!Q14)</f>
        <v>106</v>
      </c>
      <c r="Q139" s="40">
        <f>IF(TAS!R14="","",TAS!R14)</f>
        <v>23450</v>
      </c>
      <c r="R139" s="40">
        <f>IF(TAS!S14="","",TAS!S14)</f>
        <v>11290</v>
      </c>
      <c r="S139" s="40" t="str">
        <f>IF(TAS!T14="","",TAS!T14)</f>
        <v>H</v>
      </c>
      <c r="T139" s="40" t="str">
        <f>IF(TAS!U14="","",TAS!U14)</f>
        <v/>
      </c>
      <c r="U139" s="40" t="str">
        <f>IF(TAS!V14="","",TAS!V14)</f>
        <v/>
      </c>
      <c r="V139" s="40" t="str">
        <f>IF(TAS!W14="","",TAS!W14)</f>
        <v/>
      </c>
      <c r="W139" s="40">
        <f>IF(TAS!Y14="","",TAS!Y14)</f>
        <v>220</v>
      </c>
      <c r="X139" s="40">
        <f>IF(TAS!Z14="","",TAS!Z14)</f>
        <v>830</v>
      </c>
      <c r="Y139" s="40" t="str">
        <f>IF(TAS!AB14="","",TAS!AB14)</f>
        <v>L</v>
      </c>
      <c r="Z139" s="40" t="str">
        <f>IF(TAS!AC14="","",TAS!AC14)</f>
        <v>Hydro Electric Corporation TAS</v>
      </c>
      <c r="AA139" s="40" t="str">
        <f>IF(TAS!AD14="","",TAS!AD14)</f>
        <v>Hydro Electric Commission TAS</v>
      </c>
      <c r="AB139" s="40" t="str">
        <f>IF(TAS!AE14="","",TAS!AE14)</f>
        <v>Hydro Electric Commission TAS</v>
      </c>
      <c r="AC139" s="40" t="str">
        <f>IF(TAS!AF14="","",TAS!AF14)</f>
        <v>Water diverted to Great Lake for power production via the Poatina Power Station.</v>
      </c>
      <c r="AD139" s="40" t="str">
        <f>IF(TAS!AG14="","",TAS!AG14)</f>
        <v/>
      </c>
      <c r="AE139" s="40" t="str">
        <f>IF(TAS!AH14="","",TAS!AH14)</f>
        <v/>
      </c>
      <c r="AF139" s="40" t="str">
        <f>IF(TAS!AI14="","",TAS!AI14)</f>
        <v/>
      </c>
      <c r="AG139" s="40" t="str">
        <f>IF(TAS!AJ14="","",TAS!AJ14)</f>
        <v/>
      </c>
      <c r="AH139" s="40" t="str">
        <f>IF(TAS!AK14="","",TAS!AK14)</f>
        <v/>
      </c>
      <c r="AI139" s="40" t="str">
        <f>IF(TAS!AL14="","",TAS!AL14)</f>
        <v/>
      </c>
      <c r="AJ139" s="40" t="str">
        <f>IF(TAS!AM14="","",TAS!AM14)</f>
        <v/>
      </c>
      <c r="AK139" s="40" t="str">
        <f>IF(TAS!AN14="","",TAS!AN14)</f>
        <v/>
      </c>
      <c r="AL139" s="40" t="str">
        <f>IF(NSW!AM126="","",NSW!AM126)</f>
        <v/>
      </c>
    </row>
    <row r="140" spans="1:38" x14ac:dyDescent="0.2">
      <c r="A140" s="7">
        <f t="shared" si="2"/>
        <v>137</v>
      </c>
      <c r="B140" s="40" t="str">
        <f>IF(TAS!B18="","",TAS!B18)</f>
        <v>LAKE BINNEY</v>
      </c>
      <c r="C140" s="40" t="str">
        <f>IF(TAS!C18="","",TAS!C18)</f>
        <v/>
      </c>
      <c r="D140" s="40">
        <f>IF(TAS!E18="","",TAS!E18)</f>
        <v>1953</v>
      </c>
      <c r="E140" s="40" t="str">
        <f>IF(TAS!F18="","",TAS!F18)</f>
        <v/>
      </c>
      <c r="F140" s="40" t="str">
        <f>IF(TAS!G18="","",TAS!G18)</f>
        <v>Big Marsh Creek</v>
      </c>
      <c r="G140" s="40" t="str">
        <f>IF(TAS!H18="","",TAS!H18)</f>
        <v/>
      </c>
      <c r="H140" s="40" t="str">
        <f>IF(TAS!I18="","",TAS!I18)</f>
        <v>QUEENSTOWN</v>
      </c>
      <c r="I140" s="40" t="str">
        <f>IF(TAS!J18="","",TAS!J18)</f>
        <v>TAS</v>
      </c>
      <c r="J140" s="40" t="str">
        <f>IF(TAS!K18="","",TAS!K18)</f>
        <v>ER</v>
      </c>
      <c r="K140" s="40" t="str">
        <f>IF(TAS!L18="","",TAS!L18)</f>
        <v/>
      </c>
      <c r="L140" s="40" t="str">
        <f>IF(TAS!M18="","",TAS!M18)</f>
        <v>ie</v>
      </c>
      <c r="M140" s="40" t="str">
        <f>IF(TAS!N18="","",TAS!N18)</f>
        <v>R/S</v>
      </c>
      <c r="N140" s="40">
        <f>IF(TAS!O18="","",TAS!O18)</f>
        <v>10</v>
      </c>
      <c r="O140" s="40">
        <f>IF(TAS!P18="","",TAS!P18)</f>
        <v>1262</v>
      </c>
      <c r="P140" s="40">
        <f>IF(TAS!Q18="","",TAS!Q18)</f>
        <v>192</v>
      </c>
      <c r="Q140" s="40">
        <f>IF(TAS!R18="","",TAS!R18)</f>
        <v>26420</v>
      </c>
      <c r="R140" s="40">
        <f>IF(TAS!S18="","",TAS!S18)</f>
        <v>4090</v>
      </c>
      <c r="S140" s="40" t="str">
        <f>IF(TAS!T18="","",TAS!T18)</f>
        <v>H</v>
      </c>
      <c r="T140" s="40" t="str">
        <f>IF(TAS!U18="","",TAS!U18)</f>
        <v/>
      </c>
      <c r="U140" s="40" t="str">
        <f>IF(TAS!V18="","",TAS!V18)</f>
        <v/>
      </c>
      <c r="V140" s="40" t="str">
        <f>IF(TAS!W18="","",TAS!W18)</f>
        <v/>
      </c>
      <c r="W140" s="40">
        <f>IF(TAS!Y18="","",TAS!Y18)</f>
        <v>52</v>
      </c>
      <c r="X140" s="40" t="str">
        <f>IF(TAS!Z18="","",TAS!Z18)</f>
        <v>-</v>
      </c>
      <c r="Y140" s="40" t="str">
        <f>IF(TAS!AB18="","",TAS!AB18)</f>
        <v>#</v>
      </c>
      <c r="Z140" s="40" t="str">
        <f>IF(TAS!AC18="","",TAS!AC18)</f>
        <v>Hydro Electric Corporation TAS</v>
      </c>
      <c r="AA140" s="40" t="str">
        <f>IF(TAS!AD18="","",TAS!AD18)</f>
        <v>Hydro Electric Commission TAS</v>
      </c>
      <c r="AB140" s="40" t="str">
        <f>IF(TAS!AE18="","",TAS!AE18)</f>
        <v>Hydro Electric Commission TAS</v>
      </c>
      <c r="AC140" s="40" t="str">
        <f>IF(TAS!AF18="","",TAS!AF18)</f>
        <v>The third of a series of ponds connected by a canal to Tungatinah Lagoon, the head pond for the Tungatinah Power Station. # Spills via a canal system.</v>
      </c>
      <c r="AD140" s="40" t="str">
        <f>IF(TAS!AG18="","",TAS!AG18)</f>
        <v>Tungatinah</v>
      </c>
      <c r="AE140" s="40">
        <f>IF(TAS!AH18="","",TAS!AH18)</f>
        <v>130</v>
      </c>
      <c r="AF140" s="40">
        <f>IF(TAS!AI18="","",TAS!AI18)</f>
        <v>579</v>
      </c>
      <c r="AG140" s="40" t="str">
        <f>IF(TAS!AJ18="","",TAS!AJ18)</f>
        <v/>
      </c>
      <c r="AH140" s="40" t="str">
        <f>IF(TAS!AK18="","",TAS!AK18)</f>
        <v/>
      </c>
      <c r="AI140" s="40" t="str">
        <f>IF(TAS!AL18="","",TAS!AL18)</f>
        <v/>
      </c>
      <c r="AJ140" s="40" t="str">
        <f>IF(TAS!AM18="","",TAS!AM18)</f>
        <v/>
      </c>
      <c r="AK140" s="40" t="str">
        <f>IF(TAS!AN18="","",TAS!AN18)</f>
        <v/>
      </c>
      <c r="AL140" s="40" t="str">
        <f>IF(NSW!AM127="","",NSW!AM127)</f>
        <v/>
      </c>
    </row>
    <row r="141" spans="1:38" x14ac:dyDescent="0.2">
      <c r="A141" s="7">
        <f t="shared" si="2"/>
        <v>138</v>
      </c>
      <c r="B141" s="40" t="str">
        <f>IF(TAS!B15="","",TAS!B15)</f>
        <v>PINE TIER</v>
      </c>
      <c r="C141" s="40" t="str">
        <f>IF(TAS!C15="","",TAS!C15)</f>
        <v>Pine Tier Lagoon</v>
      </c>
      <c r="D141" s="40">
        <f>IF(TAS!E15="","",TAS!E15)</f>
        <v>1953</v>
      </c>
      <c r="E141" s="40" t="str">
        <f>IF(TAS!F15="","",TAS!F15)</f>
        <v/>
      </c>
      <c r="F141" s="40" t="str">
        <f>IF(TAS!G15="","",TAS!G15)</f>
        <v>Nive</v>
      </c>
      <c r="G141" s="40" t="str">
        <f>IF(TAS!H15="","",TAS!H15)</f>
        <v/>
      </c>
      <c r="H141" s="40" t="str">
        <f>IF(TAS!I15="","",TAS!I15)</f>
        <v>QUEENSTOWN</v>
      </c>
      <c r="I141" s="40" t="str">
        <f>IF(TAS!J15="","",TAS!J15)</f>
        <v>TAS</v>
      </c>
      <c r="J141" s="40" t="str">
        <f>IF(TAS!K15="","",TAS!K15)</f>
        <v>PG</v>
      </c>
      <c r="K141" s="40" t="str">
        <f>IF(TAS!L15="","",TAS!L15)</f>
        <v/>
      </c>
      <c r="L141" s="40" t="str">
        <f>IF(TAS!M15="","",TAS!M15)</f>
        <v>c</v>
      </c>
      <c r="M141" s="40" t="str">
        <f>IF(TAS!N15="","",TAS!N15)</f>
        <v>R</v>
      </c>
      <c r="N141" s="40">
        <f>IF(TAS!O15="","",TAS!O15)</f>
        <v>40</v>
      </c>
      <c r="O141" s="40">
        <f>IF(TAS!P15="","",TAS!P15)</f>
        <v>195</v>
      </c>
      <c r="P141" s="40">
        <f>IF(TAS!Q15="","",TAS!Q15)</f>
        <v>77</v>
      </c>
      <c r="Q141" s="40">
        <f>IF(TAS!R15="","",TAS!R15)</f>
        <v>7420</v>
      </c>
      <c r="R141" s="40">
        <f>IF(TAS!S15="","",TAS!S15)</f>
        <v>830</v>
      </c>
      <c r="S141" s="40" t="str">
        <f>IF(TAS!T15="","",TAS!T15)</f>
        <v>H</v>
      </c>
      <c r="T141" s="40" t="str">
        <f>IF(TAS!U15="","",TAS!U15)</f>
        <v/>
      </c>
      <c r="U141" s="40" t="str">
        <f>IF(TAS!V15="","",TAS!V15)</f>
        <v/>
      </c>
      <c r="V141" s="40" t="str">
        <f>IF(TAS!W15="","",TAS!W15)</f>
        <v/>
      </c>
      <c r="W141" s="40">
        <f>IF(TAS!Y15="","",TAS!Y15)</f>
        <v>736</v>
      </c>
      <c r="X141" s="40">
        <f>IF(TAS!Z15="","",TAS!Z15)</f>
        <v>2432</v>
      </c>
      <c r="Y141" s="40" t="str">
        <f>IF(TAS!AB15="","",TAS!AB15)</f>
        <v>L</v>
      </c>
      <c r="Z141" s="40" t="str">
        <f>IF(TAS!AC15="","",TAS!AC15)</f>
        <v>Hydro Electric Corporation TAS</v>
      </c>
      <c r="AA141" s="40" t="str">
        <f>IF(TAS!AD15="","",TAS!AD15)</f>
        <v>Hydro Electric Commission TAS</v>
      </c>
      <c r="AB141" s="40" t="str">
        <f>IF(TAS!AE15="","",TAS!AE15)</f>
        <v>Hydro Electric Commission TAS</v>
      </c>
      <c r="AC141" s="40" t="str">
        <f>IF(TAS!AF15="","",TAS!AF15)</f>
        <v>Diverts water to Bronte Lagoon via a flume and canal.</v>
      </c>
      <c r="AD141" s="40" t="str">
        <f>IF(TAS!AG15="","",TAS!AG15)</f>
        <v/>
      </c>
      <c r="AE141" s="40" t="str">
        <f>IF(TAS!AH15="","",TAS!AH15)</f>
        <v/>
      </c>
      <c r="AF141" s="40" t="str">
        <f>IF(TAS!AI15="","",TAS!AI15)</f>
        <v/>
      </c>
      <c r="AG141" s="40" t="str">
        <f>IF(TAS!AJ15="","",TAS!AJ15)</f>
        <v/>
      </c>
      <c r="AH141" s="40" t="str">
        <f>IF(TAS!AK15="","",TAS!AK15)</f>
        <v/>
      </c>
      <c r="AI141" s="40" t="str">
        <f>IF(TAS!AL15="","",TAS!AL15)</f>
        <v/>
      </c>
      <c r="AJ141" s="40" t="str">
        <f>IF(TAS!AM15="","",TAS!AM15)</f>
        <v/>
      </c>
      <c r="AK141" s="40" t="str">
        <f>IF(TAS!AN15="","",TAS!AN15)</f>
        <v/>
      </c>
      <c r="AL141" s="40" t="str">
        <f>IF(NSW!AM128="","",NSW!AM128)</f>
        <v/>
      </c>
    </row>
    <row r="142" spans="1:38" x14ac:dyDescent="0.2">
      <c r="A142" s="7">
        <f t="shared" si="2"/>
        <v>139</v>
      </c>
      <c r="B142" s="40" t="str">
        <f>IF(Vic!B43="","",Vic!B43)</f>
        <v>ROCKLANDS</v>
      </c>
      <c r="C142" s="40" t="str">
        <f>IF(Vic!C43="","",Vic!C43)</f>
        <v/>
      </c>
      <c r="D142" s="40">
        <f>IF(Vic!E43="","",Vic!E43)</f>
        <v>1953</v>
      </c>
      <c r="E142" s="40" t="str">
        <f>IF(Vic!F43="","",Vic!F43)</f>
        <v/>
      </c>
      <c r="F142" s="40" t="str">
        <f>IF(Vic!G43="","",Vic!G43)</f>
        <v>Glenelg</v>
      </c>
      <c r="G142" s="40" t="str">
        <f>IF(Vic!H43="","",Vic!H43)</f>
        <v/>
      </c>
      <c r="H142" s="40" t="str">
        <f>IF(Vic!I43="","",Vic!I43)</f>
        <v>HORSHAM</v>
      </c>
      <c r="I142" s="40" t="str">
        <f>IF(Vic!J43="","",Vic!J43)</f>
        <v>VIC</v>
      </c>
      <c r="J142" s="40" t="str">
        <f>IF(Vic!K43="","",Vic!K43)</f>
        <v>PG</v>
      </c>
      <c r="K142" s="40" t="str">
        <f>IF(Vic!L43="","",Vic!L43)</f>
        <v>ER</v>
      </c>
      <c r="L142" s="40" t="str">
        <f>IF(Vic!M43="","",Vic!M43)</f>
        <v>c</v>
      </c>
      <c r="M142" s="40" t="str">
        <f>IF(Vic!N43="","",Vic!N43)</f>
        <v>R</v>
      </c>
      <c r="N142" s="40">
        <f>IF(Vic!O43="","",Vic!O43)</f>
        <v>24</v>
      </c>
      <c r="O142" s="40">
        <f>IF(Vic!P43="","",Vic!P43)</f>
        <v>490</v>
      </c>
      <c r="P142" s="40">
        <f>IF(Vic!Q43="","",Vic!Q43)</f>
        <v>69</v>
      </c>
      <c r="Q142" s="40">
        <f>IF(Vic!R43="","",Vic!R43)</f>
        <v>348310</v>
      </c>
      <c r="R142" s="40">
        <f>IF(Vic!S43="","",Vic!S43)</f>
        <v>68500</v>
      </c>
      <c r="S142" s="40" t="str">
        <f>IF(Vic!T43="","",Vic!T43)</f>
        <v>S</v>
      </c>
      <c r="T142" s="40" t="str">
        <f>IF(Vic!U43="","",Vic!U43)</f>
        <v/>
      </c>
      <c r="U142" s="40" t="str">
        <f>IF(Vic!V43="","",Vic!V43)</f>
        <v/>
      </c>
      <c r="V142" s="40" t="str">
        <f>IF(Vic!W43="","",Vic!W43)</f>
        <v/>
      </c>
      <c r="W142" s="40" t="str">
        <f>IF(Vic!Y43="","",Vic!Y43)</f>
        <v/>
      </c>
      <c r="X142" s="40">
        <f>IF(Vic!Z43="","",Vic!Z43)</f>
        <v>764</v>
      </c>
      <c r="Y142" s="40" t="str">
        <f>IF(Vic!AA43="","",Vic!AA43)</f>
        <v>L</v>
      </c>
      <c r="Z142" s="40" t="str">
        <f>IF(Vic!AB43="","",Vic!AB43)</f>
        <v>Grampians Wimmera Mallee Water</v>
      </c>
      <c r="AA142" s="40" t="str">
        <f>IF(Vic!AC43="","",Vic!AC43)</f>
        <v>State Rivers &amp; Water Supply Commission, Victoria</v>
      </c>
      <c r="AB142" s="40" t="str">
        <f>IF(Vic!AD43="","",Vic!AD43)</f>
        <v xml:space="preserve">State Rivers &amp; Water Supply Commission, Victoria </v>
      </c>
      <c r="AC142" s="40" t="str">
        <f>IF(Vic!AE43="","",Vic!AE43)</f>
        <v>Volume includes 15 (er) and (te)</v>
      </c>
      <c r="AD142" s="40" t="str">
        <f>IF(Vic!AF43="","",Vic!AF43)</f>
        <v/>
      </c>
      <c r="AE142" s="40" t="str">
        <f>IF(Vic!AG43="","",Vic!AG43)</f>
        <v/>
      </c>
      <c r="AF142" s="40" t="str">
        <f>IF(Vic!AH43="","",Vic!AH43)</f>
        <v/>
      </c>
      <c r="AG142" s="40" t="str">
        <f>IF(Vic!AI43="","",Vic!AI43)</f>
        <v/>
      </c>
      <c r="AH142" s="40" t="str">
        <f>IF(Vic!AJ43="","",Vic!AJ43)</f>
        <v/>
      </c>
      <c r="AI142" s="40" t="str">
        <f>IF(Vic!AK43="","",Vic!AK43)</f>
        <v/>
      </c>
      <c r="AK142" s="40" t="str">
        <f>IF(Vic!AL43="","",Vic!AL43)</f>
        <v/>
      </c>
      <c r="AL142" s="40" t="str">
        <f>IF(NSW!AM129="","",NSW!AM129)</f>
        <v/>
      </c>
    </row>
    <row r="143" spans="1:38" x14ac:dyDescent="0.2">
      <c r="A143" s="7">
        <f t="shared" si="2"/>
        <v>140</v>
      </c>
      <c r="B143" s="40" t="str">
        <f>IF(NSW!B48="","",NSW!B48)</f>
        <v>ROCKY CREEK</v>
      </c>
      <c r="C143" s="40" t="str">
        <f>IF(NSW!C48="","",NSW!C48)</f>
        <v/>
      </c>
      <c r="D143" s="40">
        <f>IF(NSW!E48="","",NSW!E48)</f>
        <v>1953</v>
      </c>
      <c r="E143" s="40" t="str">
        <f>IF(NSW!F48="","",NSW!F48)</f>
        <v/>
      </c>
      <c r="F143" s="40" t="str">
        <f>IF(NSW!G48="","",NSW!G48)</f>
        <v>Rocky Creek</v>
      </c>
      <c r="G143" s="40" t="str">
        <f>IF(NSW!H48="","",NSW!H48)</f>
        <v/>
      </c>
      <c r="H143" s="40" t="str">
        <f>IF(NSW!I48="","",NSW!I48)</f>
        <v>LISMORE</v>
      </c>
      <c r="I143" s="40" t="str">
        <f>IF(NSW!J48="","",NSW!J48)</f>
        <v>NSW</v>
      </c>
      <c r="J143" s="40" t="str">
        <f>IF(NSW!K48="","",NSW!K48)</f>
        <v>TE</v>
      </c>
      <c r="K143" s="40" t="str">
        <f>IF(NSW!L48="","",NSW!L48)</f>
        <v/>
      </c>
      <c r="L143" s="40" t="str">
        <f>IF(NSW!M48="","",NSW!M48)</f>
        <v>ic</v>
      </c>
      <c r="M143" s="40" t="str">
        <f>IF(NSW!N48="","",NSW!N48)</f>
        <v>R</v>
      </c>
      <c r="N143" s="40">
        <f>IF(NSW!O48="","",NSW!O48)</f>
        <v>28</v>
      </c>
      <c r="O143" s="40">
        <f>IF(NSW!P48="","",NSW!P48)</f>
        <v>220</v>
      </c>
      <c r="P143" s="40">
        <f>IF(NSW!Q48="","",NSW!Q48)</f>
        <v>153</v>
      </c>
      <c r="Q143" s="40">
        <f>IF(NSW!R48="","",NSW!R48)</f>
        <v>13590</v>
      </c>
      <c r="R143" s="40">
        <f>IF(NSW!S48="","",NSW!S48)</f>
        <v>2000</v>
      </c>
      <c r="S143" s="40" t="str">
        <f>IF(NSW!T48="","",NSW!T48)</f>
        <v>S</v>
      </c>
      <c r="T143" s="40" t="str">
        <f>IF(NSW!U48="","",NSW!U48)</f>
        <v/>
      </c>
      <c r="U143" s="40" t="str">
        <f>IF(NSW!V48="","",NSW!V48)</f>
        <v/>
      </c>
      <c r="V143" s="40" t="str">
        <f>IF(NSW!W48="","",NSW!W48)</f>
        <v/>
      </c>
      <c r="W143" s="40">
        <f>IF(NSW!X48="","",NSW!X48)</f>
        <v>31</v>
      </c>
      <c r="X143" s="40">
        <f>IF(NSW!Y48="","",NSW!Y48)</f>
        <v>730</v>
      </c>
      <c r="Y143" s="40" t="str">
        <f>IF(NSW!Z48="","",NSW!Z48)</f>
        <v>L</v>
      </c>
      <c r="Z143" s="40" t="str">
        <f>IF(NSW!AA48="","",NSW!AA48)</f>
        <v>Rous County Council</v>
      </c>
      <c r="AA143" s="40" t="str">
        <f>IF(NSW!AB48="","",NSW!AB48)</f>
        <v>Gutteridge, Haskins and Davey</v>
      </c>
      <c r="AB143" s="40" t="str">
        <f>IF(NSW!AC48="","",NSW!AC48)</f>
        <v>Dayal Singh</v>
      </c>
      <c r="AC143" s="40" t="str">
        <f>IF(NSW!AD48="","",NSW!AD48)</f>
        <v>Investigations completed for raising and drainage works (2008).</v>
      </c>
      <c r="AD143" s="40" t="str">
        <f>IF(NSW!AE48="","",NSW!AE48)</f>
        <v/>
      </c>
      <c r="AE143" s="40" t="str">
        <f>IF(NSW!AF48="","",NSW!AF48)</f>
        <v/>
      </c>
      <c r="AF143" s="40" t="str">
        <f>IF(NSW!AG48="","",NSW!AG48)</f>
        <v/>
      </c>
      <c r="AG143" s="40" t="str">
        <f>IF(NSW!AH48="","",NSW!AH48)</f>
        <v/>
      </c>
      <c r="AH143" s="40" t="str">
        <f>IF(NSW!AI48="","",NSW!AI48)</f>
        <v/>
      </c>
      <c r="AI143" s="40" t="str">
        <f>IF(NSW!AJ48="","",NSW!AJ48)</f>
        <v/>
      </c>
      <c r="AJ143" s="40" t="str">
        <f>IF(NSW!AK48="","",NSW!AK48)</f>
        <v/>
      </c>
      <c r="AK143" s="40" t="str">
        <f>IF(NSW!AL48="","",NSW!AL48)</f>
        <v/>
      </c>
      <c r="AL143" s="40" t="str">
        <f>IF(NSW!AM130="","",NSW!AM130)</f>
        <v/>
      </c>
    </row>
    <row r="144" spans="1:38" x14ac:dyDescent="0.2">
      <c r="A144" s="7">
        <f t="shared" si="2"/>
        <v>141</v>
      </c>
      <c r="B144" s="40" t="str">
        <f>IF(QLD!C15="","",QLD!C15)</f>
        <v>SOMERSET</v>
      </c>
      <c r="C144" s="40" t="str">
        <f>IF(QLD!D15="","",QLD!D15)</f>
        <v>Lake Somerset</v>
      </c>
      <c r="D144" s="40">
        <f>IF(QLD!F15="","",QLD!F15)</f>
        <v>1953</v>
      </c>
      <c r="E144" s="40" t="str">
        <f>IF(QLD!G15="","",QLD!G15)</f>
        <v/>
      </c>
      <c r="F144" s="40" t="str">
        <f>IF(QLD!H15="","",QLD!H15)</f>
        <v>Stanley</v>
      </c>
      <c r="G144" s="40" t="str">
        <f>IF(QLD!I15="","",QLD!I15)</f>
        <v/>
      </c>
      <c r="H144" s="40" t="str">
        <f>IF(QLD!J15="","",QLD!J15)</f>
        <v>KILCOY</v>
      </c>
      <c r="I144" s="40" t="str">
        <f>IF(QLD!K15="","",QLD!K15)</f>
        <v>QLD</v>
      </c>
      <c r="J144" s="40" t="str">
        <f>IF(QLD!L15="","",QLD!L15)</f>
        <v>PG</v>
      </c>
      <c r="K144" s="40" t="str">
        <f>IF(QLD!M15="","",QLD!M15)</f>
        <v/>
      </c>
      <c r="L144" s="40" t="str">
        <f>IF(QLD!N15="","",QLD!N15)</f>
        <v/>
      </c>
      <c r="M144" s="40" t="str">
        <f>IF(QLD!O15="","",QLD!O15)</f>
        <v>R</v>
      </c>
      <c r="N144" s="40">
        <f>IF(QLD!P15="","",QLD!P15)</f>
        <v>50</v>
      </c>
      <c r="O144" s="40">
        <f>IF(QLD!Q15="","",QLD!Q15)</f>
        <v>305</v>
      </c>
      <c r="P144" s="40">
        <f>IF(QLD!R15="","",QLD!R15)</f>
        <v>203</v>
      </c>
      <c r="Q144" s="40">
        <f>IF(QLD!S15="","",QLD!S15)</f>
        <v>380000</v>
      </c>
      <c r="R144" s="40">
        <f>IF(QLD!T15="","",QLD!T15)</f>
        <v>43500</v>
      </c>
      <c r="S144" s="40" t="str">
        <f>IF(QLD!U15="","",QLD!U15)</f>
        <v>S</v>
      </c>
      <c r="T144" s="40" t="str">
        <f>IF(QLD!V15="","",QLD!V15)</f>
        <v>C</v>
      </c>
      <c r="U144" s="40" t="str">
        <f>IF(QLD!W15="","",QLD!W15)</f>
        <v>R</v>
      </c>
      <c r="V144" s="40" t="str">
        <f>IF(QLD!X15="","",QLD!X15)</f>
        <v>H</v>
      </c>
      <c r="W144" s="40">
        <f>IF(QLD!Z15="","",QLD!Z15)</f>
        <v>1330</v>
      </c>
      <c r="X144" s="40">
        <f>IF(QLD!AA15="","",QLD!AA15)</f>
        <v>4650</v>
      </c>
      <c r="Y144" s="40" t="str">
        <f>IF(QLD!AB15="","",QLD!AB15)</f>
        <v>V</v>
      </c>
      <c r="Z144" s="40" t="str">
        <f>IF(QLD!AC15="","",QLD!AC15)</f>
        <v>SEQ Water</v>
      </c>
      <c r="AA144" s="40" t="str">
        <f>IF(QLD!AD15="","",QLD!AD15)</f>
        <v>Bureau of Industry</v>
      </c>
      <c r="AB144" s="40" t="str">
        <f>IF(QLD!AE15="","",QLD!AE15)</f>
        <v>Stanley River Works Board</v>
      </c>
      <c r="AC144" s="40" t="str">
        <f>IF(QLD!AF15="","",QLD!AF15)</f>
        <v>Stage storage 1943, practical completion 1953, 2160m3/s low level outlets 2490m3/s spillway</v>
      </c>
      <c r="AD144" s="40" t="str">
        <f>IF(QLD!AG15="","",QLD!AG15)</f>
        <v>Somerset Dam</v>
      </c>
      <c r="AE144" s="40">
        <f>IF(QLD!AH15="","",QLD!AH15)</f>
        <v>3.2</v>
      </c>
      <c r="AF144" s="40">
        <f>IF(QLD!AI15="","",QLD!AI15)</f>
        <v>12</v>
      </c>
      <c r="AG144" s="40" t="str">
        <f>IF(QLD!AJ15="","",QLD!AJ15)</f>
        <v>n/a</v>
      </c>
      <c r="AH144" s="40">
        <f>IF(QLD!AK15="","",QLD!AK15)</f>
        <v>524</v>
      </c>
      <c r="AI144" s="40">
        <f>IF(QLD!AL15="","",QLD!AL15)</f>
        <v>10</v>
      </c>
      <c r="AJ144" s="40" t="str">
        <f>IF(QLD!AM15="","",QLD!AM15)</f>
        <v/>
      </c>
      <c r="AK144" s="40" t="str">
        <f>IF(QLD!AN15="","",QLD!AN15)</f>
        <v/>
      </c>
      <c r="AL144" s="40" t="str">
        <f>IF(NSW!AM131="","",NSW!AM131)</f>
        <v/>
      </c>
    </row>
    <row r="145" spans="1:38" x14ac:dyDescent="0.2">
      <c r="A145" s="7">
        <f t="shared" si="2"/>
        <v>142</v>
      </c>
      <c r="B145" s="40" t="str">
        <f>IF(Vic!B44="","",Vic!B44)</f>
        <v>BOSTOCK</v>
      </c>
      <c r="C145" s="40" t="str">
        <f>IF(Vic!C44="","",Vic!C44)</f>
        <v/>
      </c>
      <c r="D145" s="40">
        <f>IF(Vic!E44="","",Vic!E44)</f>
        <v>1954</v>
      </c>
      <c r="E145" s="40" t="str">
        <f>IF(Vic!F44="","",Vic!F44)</f>
        <v/>
      </c>
      <c r="F145" s="40" t="str">
        <f>IF(Vic!G44="","",Vic!G44)</f>
        <v>East Moorabool</v>
      </c>
      <c r="G145" s="40" t="str">
        <f>IF(Vic!H44="","",Vic!H44)</f>
        <v/>
      </c>
      <c r="H145" s="40" t="str">
        <f>IF(Vic!I44="","",Vic!I44)</f>
        <v>BALLAN</v>
      </c>
      <c r="I145" s="40" t="str">
        <f>IF(Vic!J44="","",Vic!J44)</f>
        <v>VIC</v>
      </c>
      <c r="J145" s="40" t="str">
        <f>IF(Vic!K44="","",Vic!K44)</f>
        <v>ER</v>
      </c>
      <c r="K145" s="40" t="str">
        <f>IF(Vic!L44="","",Vic!L44)</f>
        <v>TE</v>
      </c>
      <c r="L145" s="40" t="str">
        <f>IF(Vic!M44="","",Vic!M44)</f>
        <v>ie</v>
      </c>
      <c r="M145" s="40" t="str">
        <f>IF(Vic!N44="","",Vic!N44)</f>
        <v>R</v>
      </c>
      <c r="N145" s="40">
        <f>IF(Vic!O44="","",Vic!O44)</f>
        <v>27</v>
      </c>
      <c r="O145" s="40">
        <f>IF(Vic!P44="","",Vic!P44)</f>
        <v>271</v>
      </c>
      <c r="P145" s="40">
        <f>IF(Vic!Q44="","",Vic!Q44)</f>
        <v>150</v>
      </c>
      <c r="Q145" s="40">
        <f>IF(Vic!R44="","",Vic!R44)</f>
        <v>7500</v>
      </c>
      <c r="R145" s="40">
        <f>IF(Vic!S44="","",Vic!S44)</f>
        <v>850</v>
      </c>
      <c r="S145" s="40" t="str">
        <f>IF(Vic!T44="","",Vic!T44)</f>
        <v>S</v>
      </c>
      <c r="T145" s="40" t="str">
        <f>IF(Vic!U44="","",Vic!U44)</f>
        <v/>
      </c>
      <c r="U145" s="40" t="str">
        <f>IF(Vic!V44="","",Vic!V44)</f>
        <v/>
      </c>
      <c r="V145" s="40" t="str">
        <f>IF(Vic!W44="","",Vic!W44)</f>
        <v/>
      </c>
      <c r="W145" s="40" t="str">
        <f>IF(Vic!Y44="","",Vic!Y44)</f>
        <v/>
      </c>
      <c r="X145" s="40">
        <f>IF(Vic!Z44="","",Vic!Z44)</f>
        <v>850</v>
      </c>
      <c r="Y145" s="40" t="str">
        <f>IF(Vic!AA44="","",Vic!AA44)</f>
        <v>L</v>
      </c>
      <c r="Z145" s="40" t="str">
        <f>IF(Vic!AB44="","",Vic!AB44)</f>
        <v>Barwon Water</v>
      </c>
      <c r="AA145" s="40" t="str">
        <f>IF(Vic!AC44="","",Vic!AC44)</f>
        <v xml:space="preserve">Geelong Waterworks &amp; Sewerage Trust </v>
      </c>
      <c r="AB145" s="40" t="str">
        <f>IF(Vic!AD44="","",Vic!AD44)</f>
        <v>Thiess Brothers</v>
      </c>
      <c r="AC145" s="40" t="str">
        <f>IF(Vic!AE44="","",Vic!AE44)</f>
        <v>Includes secondary embankment 5m high and 340m long</v>
      </c>
      <c r="AD145" s="40" t="str">
        <f>IF(Vic!AF44="","",Vic!AF44)</f>
        <v/>
      </c>
      <c r="AE145" s="40" t="str">
        <f>IF(Vic!AG44="","",Vic!AG44)</f>
        <v/>
      </c>
      <c r="AF145" s="40" t="str">
        <f>IF(Vic!AH44="","",Vic!AH44)</f>
        <v/>
      </c>
      <c r="AG145" s="40" t="str">
        <f>IF(Vic!AI44="","",Vic!AI44)</f>
        <v/>
      </c>
      <c r="AH145" s="40" t="str">
        <f>IF(Vic!AJ44="","",Vic!AJ44)</f>
        <v/>
      </c>
      <c r="AI145" s="40" t="str">
        <f>IF(Vic!AK44="","",Vic!AK44)</f>
        <v/>
      </c>
      <c r="AK145" s="40" t="str">
        <f>IF(Vic!AL44="","",Vic!AL44)</f>
        <v/>
      </c>
      <c r="AL145" s="40" t="str">
        <f>IF(NSW!AM132="","",NSW!AM132)</f>
        <v/>
      </c>
    </row>
    <row r="146" spans="1:38" x14ac:dyDescent="0.2">
      <c r="A146" s="7">
        <f t="shared" si="2"/>
        <v>143</v>
      </c>
      <c r="B146" s="40" t="str">
        <f>IF(NSW!B49="","",NSW!B49)</f>
        <v>LAKE ROWLANDS</v>
      </c>
      <c r="C146" s="40" t="str">
        <f>IF(NSW!C49="","",NSW!C49)</f>
        <v/>
      </c>
      <c r="D146" s="40">
        <f>IF(NSW!E49="","",NSW!E49)</f>
        <v>1954</v>
      </c>
      <c r="E146" s="40" t="str">
        <f>IF(NSW!F49="","",NSW!F49)</f>
        <v/>
      </c>
      <c r="F146" s="40" t="str">
        <f>IF(NSW!G49="","",NSW!G49)</f>
        <v>Coombing Creek</v>
      </c>
      <c r="G146" s="40" t="str">
        <f>IF(NSW!H49="","",NSW!H49)</f>
        <v xml:space="preserve"> </v>
      </c>
      <c r="H146" s="40" t="str">
        <f>IF(NSW!I49="","",NSW!I49)</f>
        <v>CARCOAR</v>
      </c>
      <c r="I146" s="40" t="str">
        <f>IF(NSW!J49="","",NSW!J49)</f>
        <v>NSW</v>
      </c>
      <c r="J146" s="40" t="str">
        <f>IF(NSW!K49="","",NSW!K49)</f>
        <v>CB</v>
      </c>
      <c r="K146" s="40" t="str">
        <f>IF(NSW!L49="","",NSW!L49)</f>
        <v/>
      </c>
      <c r="L146" s="40" t="str">
        <f>IF(NSW!M49="","",NSW!M49)</f>
        <v/>
      </c>
      <c r="M146" s="40" t="str">
        <f>IF(NSW!N49="","",NSW!N49)</f>
        <v/>
      </c>
      <c r="N146" s="40">
        <f>IF(NSW!O49="","",NSW!O49)</f>
        <v>20</v>
      </c>
      <c r="O146" s="40">
        <f>IF(NSW!P49="","",NSW!P49)</f>
        <v>444</v>
      </c>
      <c r="P146" s="40" t="str">
        <f>IF(NSW!Q49="","",NSW!Q49)</f>
        <v/>
      </c>
      <c r="Q146" s="40">
        <f>IF(NSW!R49="","",NSW!R49)</f>
        <v>4500</v>
      </c>
      <c r="R146" s="40">
        <f>IF(NSW!S49="","",NSW!S49)</f>
        <v>800</v>
      </c>
      <c r="S146" s="40" t="str">
        <f>IF(NSW!T49="","",NSW!T49)</f>
        <v>S</v>
      </c>
      <c r="T146" s="40" t="str">
        <f>IF(NSW!U49="","",NSW!U49)</f>
        <v/>
      </c>
      <c r="U146" s="40" t="str">
        <f>IF(NSW!V49="","",NSW!V49)</f>
        <v/>
      </c>
      <c r="V146" s="40" t="str">
        <f>IF(NSW!W49="","",NSW!W49)</f>
        <v/>
      </c>
      <c r="W146" s="40">
        <f>IF(NSW!X49="","",NSW!X49)</f>
        <v>197</v>
      </c>
      <c r="X146" s="40">
        <f>IF(NSW!Y49="","",NSW!Y49)</f>
        <v>1500</v>
      </c>
      <c r="Y146" s="40" t="str">
        <f>IF(NSW!Z49="","",NSW!Z49)</f>
        <v>L</v>
      </c>
      <c r="Z146" s="40" t="str">
        <f>IF(NSW!AA49="","",NSW!AA49)</f>
        <v>Central Tablelands County Council</v>
      </c>
      <c r="AA146" s="40" t="str">
        <f>IF(NSW!AB49="","",NSW!AB49)</f>
        <v>Gutteridge, Haskins &amp; Davey</v>
      </c>
      <c r="AB146" s="40" t="str">
        <f>IF(NSW!AC49="","",NSW!AC49)</f>
        <v>Bowers &amp; Laird Pty Ltd &amp; Central Tablelands County CL</v>
      </c>
      <c r="AC146" s="40" t="str">
        <f>IF(NSW!AD49="","",NSW!AD49)</f>
        <v/>
      </c>
      <c r="AD146" s="40" t="str">
        <f>IF(NSW!AE49="","",NSW!AE49)</f>
        <v/>
      </c>
      <c r="AE146" s="40" t="str">
        <f>IF(NSW!AF49="","",NSW!AF49)</f>
        <v/>
      </c>
      <c r="AF146" s="40" t="str">
        <f>IF(NSW!AG49="","",NSW!AG49)</f>
        <v/>
      </c>
      <c r="AG146" s="40" t="str">
        <f>IF(NSW!AH49="","",NSW!AH49)</f>
        <v/>
      </c>
      <c r="AH146" s="40" t="str">
        <f>IF(NSW!AI49="","",NSW!AI49)</f>
        <v/>
      </c>
      <c r="AI146" s="40" t="str">
        <f>IF(NSW!AJ49="","",NSW!AJ49)</f>
        <v/>
      </c>
      <c r="AJ146" s="40" t="str">
        <f>IF(NSW!AK49="","",NSW!AK49)</f>
        <v/>
      </c>
      <c r="AK146" s="40" t="str">
        <f>IF(NSW!AL49="","",NSW!AL49)</f>
        <v/>
      </c>
      <c r="AL146" s="40" t="str">
        <f>IF(NSW!AM133="","",NSW!AM133)</f>
        <v/>
      </c>
    </row>
    <row r="147" spans="1:38" x14ac:dyDescent="0.2">
      <c r="A147" s="7">
        <f t="shared" si="2"/>
        <v>144</v>
      </c>
      <c r="B147" s="40" t="str">
        <f>IF(NSW!B50="","",NSW!B50)</f>
        <v>RYLSTONE</v>
      </c>
      <c r="C147" s="40" t="str">
        <f>IF(NSW!C50="","",NSW!C50)</f>
        <v/>
      </c>
      <c r="D147" s="40">
        <f>IF(NSW!E50="","",NSW!E50)</f>
        <v>1954</v>
      </c>
      <c r="E147" s="40" t="str">
        <f>IF(NSW!F50="","",NSW!F50)</f>
        <v/>
      </c>
      <c r="F147" s="40" t="str">
        <f>IF(NSW!G50="","",NSW!G50)</f>
        <v>Cudgegong</v>
      </c>
      <c r="G147" s="40" t="str">
        <f>IF(NSW!H50="","",NSW!H50)</f>
        <v/>
      </c>
      <c r="H147" s="40" t="str">
        <f>IF(NSW!I50="","",NSW!I50)</f>
        <v>RYLSTONE</v>
      </c>
      <c r="I147" s="40" t="str">
        <f>IF(NSW!J50="","",NSW!J50)</f>
        <v>NSW</v>
      </c>
      <c r="J147" s="40" t="str">
        <f>IF(NSW!K50="","",NSW!K50)</f>
        <v>VA</v>
      </c>
      <c r="K147" s="40" t="str">
        <f>IF(NSW!L50="","",NSW!L50)</f>
        <v/>
      </c>
      <c r="L147" s="40" t="str">
        <f>IF(NSW!M50="","",NSW!M50)</f>
        <v/>
      </c>
      <c r="M147" s="40" t="str">
        <f>IF(NSW!N50="","",NSW!N50)</f>
        <v/>
      </c>
      <c r="N147" s="40">
        <f>IF(NSW!O50="","",NSW!O50)</f>
        <v>15</v>
      </c>
      <c r="O147" s="40">
        <f>IF(NSW!P50="","",NSW!P50)</f>
        <v>259</v>
      </c>
      <c r="P147" s="40">
        <f>IF(NSW!Q50="","",NSW!Q50)</f>
        <v>5</v>
      </c>
      <c r="Q147" s="40">
        <f>IF(NSW!R50="","",NSW!R50)</f>
        <v>3320</v>
      </c>
      <c r="R147" s="40">
        <f>IF(NSW!S50="","",NSW!S50)</f>
        <v>330</v>
      </c>
      <c r="S147" s="40" t="str">
        <f>IF(NSW!T50="","",NSW!T50)</f>
        <v>S</v>
      </c>
      <c r="T147" s="40" t="str">
        <f>IF(NSW!U50="","",NSW!U50)</f>
        <v/>
      </c>
      <c r="U147" s="40" t="str">
        <f>IF(NSW!V50="","",NSW!V50)</f>
        <v/>
      </c>
      <c r="V147" s="40" t="str">
        <f>IF(NSW!W50="","",NSW!W50)</f>
        <v/>
      </c>
      <c r="W147" s="40">
        <f>IF(NSW!X50="","",NSW!X50)</f>
        <v>535</v>
      </c>
      <c r="X147" s="40">
        <f>IF(NSW!Y50="","",NSW!Y50)</f>
        <v>1400</v>
      </c>
      <c r="Y147" s="40" t="str">
        <f>IF(NSW!Z50="","",NSW!Z50)</f>
        <v>L</v>
      </c>
      <c r="Z147" s="40" t="str">
        <f>IF(NSW!AA50="","",NSW!AA50)</f>
        <v>Rylstone Shire Council</v>
      </c>
      <c r="AA147" s="40" t="str">
        <f>IF(NSW!AB50="","",NSW!AB50)</f>
        <v>Department of Public Works NSW</v>
      </c>
      <c r="AB147" s="40" t="str">
        <f>IF(NSW!AC50="","",NSW!AC50)</f>
        <v>Department of Public Works NSW</v>
      </c>
      <c r="AC147" s="40" t="str">
        <f>IF(NSW!AD50="","",NSW!AD50)</f>
        <v/>
      </c>
      <c r="AD147" s="40" t="str">
        <f>IF(NSW!AE50="","",NSW!AE50)</f>
        <v/>
      </c>
      <c r="AE147" s="40" t="str">
        <f>IF(NSW!AF50="","",NSW!AF50)</f>
        <v/>
      </c>
      <c r="AF147" s="40" t="str">
        <f>IF(NSW!AG50="","",NSW!AG50)</f>
        <v/>
      </c>
      <c r="AG147" s="40" t="str">
        <f>IF(NSW!AH50="","",NSW!AH50)</f>
        <v/>
      </c>
      <c r="AH147" s="40" t="str">
        <f>IF(NSW!AI50="","",NSW!AI50)</f>
        <v/>
      </c>
      <c r="AI147" s="40" t="str">
        <f>IF(NSW!AJ50="","",NSW!AJ50)</f>
        <v/>
      </c>
      <c r="AJ147" s="40" t="str">
        <f>IF(NSW!AK50="","",NSW!AK50)</f>
        <v/>
      </c>
      <c r="AK147" s="40" t="str">
        <f>IF(NSW!AL50="","",NSW!AL50)</f>
        <v/>
      </c>
      <c r="AL147" s="40" t="str">
        <f>IF(NSW!AM134="","",NSW!AM134)</f>
        <v/>
      </c>
    </row>
    <row r="148" spans="1:38" x14ac:dyDescent="0.2">
      <c r="A148" s="7">
        <f t="shared" si="2"/>
        <v>145</v>
      </c>
      <c r="B148" s="40" t="str">
        <f>IF(QLD!C16="","",QLD!C16)</f>
        <v>STORM KING</v>
      </c>
      <c r="C148" s="40" t="str">
        <f>IF(QLD!D16="","",QLD!D16)</f>
        <v/>
      </c>
      <c r="D148" s="40">
        <f>IF(QLD!F16="","",QLD!F16)</f>
        <v>1954</v>
      </c>
      <c r="E148" s="40" t="str">
        <f>IF(QLD!G16="","",QLD!G16)</f>
        <v/>
      </c>
      <c r="F148" s="40" t="str">
        <f>IF(QLD!H16="","",QLD!H16)</f>
        <v>Quart Pot Ck</v>
      </c>
      <c r="G148" s="40" t="str">
        <f>IF(QLD!I16="","",QLD!I16)</f>
        <v/>
      </c>
      <c r="H148" s="40" t="str">
        <f>IF(QLD!J16="","",QLD!J16)</f>
        <v>STANTHORPE</v>
      </c>
      <c r="I148" s="40" t="str">
        <f>IF(QLD!K16="","",QLD!K16)</f>
        <v>QLD</v>
      </c>
      <c r="J148" s="40" t="str">
        <f>IF(QLD!L16="","",QLD!L16)</f>
        <v>PG</v>
      </c>
      <c r="K148" s="40" t="str">
        <f>IF(QLD!M16="","",QLD!M16)</f>
        <v/>
      </c>
      <c r="L148" s="40" t="str">
        <f>IF(QLD!N16="","",QLD!N16)</f>
        <v/>
      </c>
      <c r="M148" s="40" t="str">
        <f>IF(QLD!O16="","",QLD!O16)</f>
        <v/>
      </c>
      <c r="N148" s="40">
        <f>IF(QLD!P16="","",QLD!P16)</f>
        <v>10</v>
      </c>
      <c r="O148" s="40">
        <f>IF(QLD!Q16="","",QLD!Q16)</f>
        <v>198</v>
      </c>
      <c r="P148" s="40" t="str">
        <f>IF(QLD!R16="","",QLD!R16)</f>
        <v/>
      </c>
      <c r="Q148" s="40">
        <f>IF(QLD!S16="","",QLD!S16)</f>
        <v>2180</v>
      </c>
      <c r="R148" s="40">
        <f>IF(QLD!T16="","",QLD!T16)</f>
        <v>830</v>
      </c>
      <c r="S148" s="40" t="str">
        <f>IF(QLD!U16="","",QLD!U16)</f>
        <v>S</v>
      </c>
      <c r="T148" s="40" t="str">
        <f>IF(QLD!V16="","",QLD!V16)</f>
        <v/>
      </c>
      <c r="U148" s="40" t="str">
        <f>IF(QLD!W16="","",QLD!W16)</f>
        <v/>
      </c>
      <c r="V148" s="40" t="str">
        <f>IF(QLD!X16="","",QLD!X16)</f>
        <v/>
      </c>
      <c r="W148" s="40">
        <f>IF(QLD!Z16="","",QLD!Z16)</f>
        <v>93</v>
      </c>
      <c r="X148" s="40" t="str">
        <f>IF(QLD!AA16="","",QLD!AA16)</f>
        <v/>
      </c>
      <c r="Y148" s="40" t="str">
        <f>IF(QLD!AB16="","",QLD!AB16)</f>
        <v>L</v>
      </c>
      <c r="Z148" s="40" t="str">
        <f>IF(QLD!AC16="","",QLD!AC16)</f>
        <v>Southern Downs Regional Council</v>
      </c>
      <c r="AA148" s="40" t="str">
        <f>IF(QLD!AD16="","",QLD!AD16)</f>
        <v>J Mulholland</v>
      </c>
      <c r="AB148" s="40" t="str">
        <f>IF(QLD!AE16="","",QLD!AE16)</f>
        <v>Stanthorpe Shire Council</v>
      </c>
      <c r="AC148" s="40" t="str">
        <f>IF(QLD!AF16="","",QLD!AF16)</f>
        <v/>
      </c>
      <c r="AD148" s="40" t="str">
        <f>IF(QLD!AG16="","",QLD!AG16)</f>
        <v/>
      </c>
      <c r="AE148" s="40" t="str">
        <f>IF(QLD!AH16="","",QLD!AH16)</f>
        <v/>
      </c>
      <c r="AF148" s="40" t="str">
        <f>IF(QLD!AI16="","",QLD!AI16)</f>
        <v/>
      </c>
      <c r="AG148" s="40" t="str">
        <f>IF(QLD!AJ16="","",QLD!AJ16)</f>
        <v/>
      </c>
      <c r="AH148" s="40" t="str">
        <f>IF(QLD!AK16="","",QLD!AK16)</f>
        <v/>
      </c>
      <c r="AI148" s="40" t="str">
        <f>IF(QLD!AL16="","",QLD!AL16)</f>
        <v/>
      </c>
      <c r="AJ148" s="40" t="str">
        <f>IF(QLD!AM16="","",QLD!AM16)</f>
        <v/>
      </c>
      <c r="AK148" s="40" t="str">
        <f>IF(QLD!AN16="","",QLD!AN16)</f>
        <v/>
      </c>
      <c r="AL148" s="40" t="str">
        <f>IF(NSW!AM135="","",NSW!AM135)</f>
        <v/>
      </c>
    </row>
    <row r="149" spans="1:38" x14ac:dyDescent="0.2">
      <c r="A149" s="7">
        <f t="shared" si="2"/>
        <v>146</v>
      </c>
      <c r="B149" s="40" t="str">
        <f>IF(SA!B20="","",SA!B20)</f>
        <v>AROONA</v>
      </c>
      <c r="C149" s="40" t="str">
        <f>IF(SA!C20="","",SA!C20)</f>
        <v/>
      </c>
      <c r="D149" s="40">
        <f>IF(SA!E20="","",SA!E20)</f>
        <v>1955</v>
      </c>
      <c r="E149" s="40" t="str">
        <f>IF(SA!F20="","",SA!F20)</f>
        <v/>
      </c>
      <c r="F149" s="40" t="str">
        <f>IF(SA!G20="","",SA!G20)</f>
        <v>Aroona Creek</v>
      </c>
      <c r="G149" s="40" t="str">
        <f>IF(SA!H20="","",SA!H20)</f>
        <v/>
      </c>
      <c r="H149" s="40" t="str">
        <f>IF(SA!I20="","",SA!I20)</f>
        <v>LEIGH CREEK</v>
      </c>
      <c r="I149" s="40" t="str">
        <f>IF(SA!J20="","",SA!J20)</f>
        <v>SA</v>
      </c>
      <c r="J149" s="40" t="str">
        <f>IF(SA!K20="","",SA!K20)</f>
        <v>PG</v>
      </c>
      <c r="K149" s="40" t="str">
        <f>IF(SA!L20="","",SA!L20)</f>
        <v/>
      </c>
      <c r="L149" s="40" t="str">
        <f>IF(SA!M20="","",SA!M20)</f>
        <v/>
      </c>
      <c r="M149" s="40" t="str">
        <f>IF(SA!N20="","",SA!N20)</f>
        <v/>
      </c>
      <c r="N149" s="40">
        <f>IF(SA!O20="","",SA!O20)</f>
        <v>26</v>
      </c>
      <c r="O149" s="40">
        <f>IF(SA!P20="","",SA!P20)</f>
        <v>236</v>
      </c>
      <c r="P149" s="40">
        <f>IF(SA!Q20="","",SA!Q20)</f>
        <v>46</v>
      </c>
      <c r="Q149" s="40">
        <f>IF(SA!R20="","",SA!R20)</f>
        <v>7520</v>
      </c>
      <c r="R149" s="40">
        <f>IF(SA!S20="","",SA!S20)</f>
        <v>880</v>
      </c>
      <c r="S149" s="40" t="str">
        <f>IF(SA!T20="","",SA!T20)</f>
        <v>S</v>
      </c>
      <c r="T149" s="40" t="str">
        <f>IF(SA!U20="","",SA!U20)</f>
        <v/>
      </c>
      <c r="U149" s="40" t="str">
        <f>IF(SA!V20="","",SA!V20)</f>
        <v/>
      </c>
      <c r="V149" s="40" t="str">
        <f>IF(SA!W20="","",SA!W20)</f>
        <v/>
      </c>
      <c r="W149" s="40">
        <f>IF(SA!Y20="","",SA!Y20)</f>
        <v>684</v>
      </c>
      <c r="X149" s="40">
        <f>IF(SA!Z20="","",SA!Z20)</f>
        <v>1415</v>
      </c>
      <c r="Y149" s="40" t="str">
        <f>IF(SA!AA20="","",SA!AA20)</f>
        <v>L</v>
      </c>
      <c r="Z149" s="40" t="str">
        <f>IF(SA!AB20="","",SA!AB20)</f>
        <v>ETSA Utilities</v>
      </c>
      <c r="AA149" s="40" t="str">
        <f>IF(SA!AC20="","",SA!AC20)</f>
        <v>Eng &amp; Water Supply Dept &amp; Electricity Trust of South Aust</v>
      </c>
      <c r="AB149" s="40" t="str">
        <f>IF(SA!AD20="","",SA!AD20)</f>
        <v>Electricity Trust of Sth Aust</v>
      </c>
      <c r="AC149" s="40" t="str">
        <f>IF(SA!AE20="","",SA!AE20)</f>
        <v/>
      </c>
      <c r="AD149" s="40" t="str">
        <f>IF(SA!AF20="","",SA!AF20)</f>
        <v/>
      </c>
      <c r="AE149" s="40" t="str">
        <f>IF(SA!AG20="","",SA!AG20)</f>
        <v/>
      </c>
      <c r="AF149" s="40" t="str">
        <f>IF(SA!AH20="","",SA!AH20)</f>
        <v/>
      </c>
      <c r="AG149" s="40" t="str">
        <f>IF(SA!AI20="","",SA!AI20)</f>
        <v/>
      </c>
      <c r="AH149" s="40" t="str">
        <f>IF(SA!AJ20="","",SA!AJ20)</f>
        <v/>
      </c>
      <c r="AI149" s="40">
        <f>IF(SA!AK20="","",SA!AK20)</f>
        <v>0</v>
      </c>
      <c r="AJ149" s="40" t="str">
        <f>IF(SA!AL20="","",SA!AL20)</f>
        <v/>
      </c>
      <c r="AK149" s="40" t="str">
        <f>IF(SA!AM20="","",SA!AM20)</f>
        <v/>
      </c>
      <c r="AL149" s="40" t="str">
        <f>IF(NSW!AM136="","",NSW!AM136)</f>
        <v/>
      </c>
    </row>
    <row r="150" spans="1:38" x14ac:dyDescent="0.2">
      <c r="A150" s="7">
        <f t="shared" si="2"/>
        <v>147</v>
      </c>
      <c r="B150" s="40" t="str">
        <f>IF(NSW!B51="","",NSW!B51)</f>
        <v>COEYPOLLY CREEK No 2</v>
      </c>
      <c r="C150" s="40" t="str">
        <f>IF(NSW!C51="","",NSW!C51)</f>
        <v/>
      </c>
      <c r="D150" s="40">
        <f>IF(NSW!E51="","",NSW!E51)</f>
        <v>1955</v>
      </c>
      <c r="E150" s="40" t="str">
        <f>IF(NSW!F51="","",NSW!F51)</f>
        <v/>
      </c>
      <c r="F150" s="40" t="str">
        <f>IF(NSW!G51="","",NSW!G51)</f>
        <v>Quipolly Creek</v>
      </c>
      <c r="G150" s="40" t="str">
        <f>IF(NSW!H51="","",NSW!H51)</f>
        <v/>
      </c>
      <c r="H150" s="40" t="str">
        <f>IF(NSW!I51="","",NSW!I51)</f>
        <v>WERRIS CREEK</v>
      </c>
      <c r="I150" s="40" t="str">
        <f>IF(NSW!J51="","",NSW!J51)</f>
        <v>NSW</v>
      </c>
      <c r="J150" s="40" t="str">
        <f>IF(NSW!K51="","",NSW!K51)</f>
        <v>ER</v>
      </c>
      <c r="K150" s="40" t="str">
        <f>IF(NSW!L51="","",NSW!L51)</f>
        <v>TE</v>
      </c>
      <c r="L150" s="40" t="str">
        <f>IF(NSW!M51="","",NSW!M51)</f>
        <v>ie</v>
      </c>
      <c r="M150" s="40" t="str">
        <f>IF(NSW!N51="","",NSW!N51)</f>
        <v>R</v>
      </c>
      <c r="N150" s="40">
        <f>IF(NSW!O51="","",NSW!O51)</f>
        <v>21</v>
      </c>
      <c r="O150" s="40">
        <f>IF(NSW!P51="","",NSW!P51)</f>
        <v>200</v>
      </c>
      <c r="P150" s="40">
        <f>IF(NSW!Q51="","",NSW!Q51)</f>
        <v>124</v>
      </c>
      <c r="Q150" s="40">
        <f>IF(NSW!R51="","",NSW!R51)</f>
        <v>5400</v>
      </c>
      <c r="R150" s="40">
        <f>IF(NSW!S51="","",NSW!S51)</f>
        <v>1500</v>
      </c>
      <c r="S150" s="40" t="str">
        <f>IF(NSW!T51="","",NSW!T51)</f>
        <v>S</v>
      </c>
      <c r="T150" s="40" t="str">
        <f>IF(NSW!U51="","",NSW!U51)</f>
        <v/>
      </c>
      <c r="U150" s="40" t="str">
        <f>IF(NSW!V51="","",NSW!V51)</f>
        <v/>
      </c>
      <c r="V150" s="40" t="str">
        <f>IF(NSW!W51="","",NSW!W51)</f>
        <v/>
      </c>
      <c r="W150" s="40">
        <f>IF(NSW!X51="","",NSW!X51)</f>
        <v>98.4</v>
      </c>
      <c r="X150" s="40">
        <f>IF(NSW!Y51="","",NSW!Y51)</f>
        <v>650</v>
      </c>
      <c r="Y150" s="40" t="str">
        <f>IF(NSW!Z51="","",NSW!Z51)</f>
        <v>L</v>
      </c>
      <c r="Z150" s="40" t="str">
        <f>IF(NSW!AA51="","",NSW!AA51)</f>
        <v>Parry Shire Council</v>
      </c>
      <c r="AA150" s="40" t="str">
        <f>IF(NSW!AB51="","",NSW!AB51)</f>
        <v>Department of Public Works NSW</v>
      </c>
      <c r="AB150" s="40" t="str">
        <f>IF(NSW!AC51="","",NSW!AC51)</f>
        <v>Dayal Singh Dept of Public Works NSW</v>
      </c>
      <c r="AC150" s="40" t="str">
        <f>IF(NSW!AD51="","",NSW!AD51)</f>
        <v>Design of remedial works for flood and stability in progress, 2008.</v>
      </c>
      <c r="AD150" s="40" t="str">
        <f>IF(NSW!AE51="","",NSW!AE51)</f>
        <v/>
      </c>
      <c r="AE150" s="40" t="str">
        <f>IF(NSW!AF51="","",NSW!AF51)</f>
        <v/>
      </c>
      <c r="AF150" s="40" t="str">
        <f>IF(NSW!AG51="","",NSW!AG51)</f>
        <v/>
      </c>
      <c r="AG150" s="40" t="str">
        <f>IF(NSW!AH51="","",NSW!AH51)</f>
        <v/>
      </c>
      <c r="AH150" s="40" t="str">
        <f>IF(NSW!AI51="","",NSW!AI51)</f>
        <v/>
      </c>
      <c r="AI150" s="40" t="str">
        <f>IF(NSW!AJ51="","",NSW!AJ51)</f>
        <v/>
      </c>
      <c r="AJ150" s="40" t="str">
        <f>IF(NSW!AK51="","",NSW!AK51)</f>
        <v/>
      </c>
      <c r="AK150" s="40" t="str">
        <f>IF(NSW!AL51="","",NSW!AL51)</f>
        <v/>
      </c>
      <c r="AL150" s="40" t="str">
        <f>IF(NSW!AM137="","",NSW!AM137)</f>
        <v/>
      </c>
    </row>
    <row r="151" spans="1:38" x14ac:dyDescent="0.2">
      <c r="A151" s="7">
        <f t="shared" si="2"/>
        <v>148</v>
      </c>
      <c r="B151" s="40" t="str">
        <f>IF(NSW!B52="","",NSW!B52)</f>
        <v>GUTHEGA</v>
      </c>
      <c r="C151" s="40" t="str">
        <f>IF(NSW!C52="","",NSW!C52)</f>
        <v/>
      </c>
      <c r="D151" s="40">
        <f>IF(NSW!E52="","",NSW!E52)</f>
        <v>1955</v>
      </c>
      <c r="E151" s="40" t="str">
        <f>IF(NSW!F52="","",NSW!F52)</f>
        <v/>
      </c>
      <c r="F151" s="40" t="str">
        <f>IF(NSW!G52="","",NSW!G52)</f>
        <v xml:space="preserve">Snowy  </v>
      </c>
      <c r="G151" s="40" t="str">
        <f>IF(NSW!H52="","",NSW!H52)</f>
        <v/>
      </c>
      <c r="H151" s="40" t="str">
        <f>IF(NSW!I52="","",NSW!I52)</f>
        <v>COOMA</v>
      </c>
      <c r="I151" s="40" t="str">
        <f>IF(NSW!J52="","",NSW!J52)</f>
        <v>NSW</v>
      </c>
      <c r="J151" s="40" t="str">
        <f>IF(NSW!K52="","",NSW!K52)</f>
        <v>PG</v>
      </c>
      <c r="K151" s="40" t="str">
        <f>IF(NSW!L52="","",NSW!L52)</f>
        <v/>
      </c>
      <c r="L151" s="40" t="str">
        <f>IF(NSW!M52="","",NSW!M52)</f>
        <v/>
      </c>
      <c r="M151" s="40" t="str">
        <f>IF(NSW!N52="","",NSW!N52)</f>
        <v/>
      </c>
      <c r="N151" s="40">
        <f>IF(NSW!O52="","",NSW!O52)</f>
        <v>34</v>
      </c>
      <c r="O151" s="40">
        <f>IF(NSW!P52="","",NSW!P52)</f>
        <v>139</v>
      </c>
      <c r="P151" s="40">
        <f>IF(NSW!Q52="","",NSW!Q52)</f>
        <v>44</v>
      </c>
      <c r="Q151" s="40">
        <f>IF(NSW!R52="","",NSW!R52)</f>
        <v>1604</v>
      </c>
      <c r="R151" s="40">
        <f>IF(NSW!S52="","",NSW!S52)</f>
        <v>194</v>
      </c>
      <c r="S151" s="40" t="str">
        <f>IF(NSW!T52="","",NSW!T52)</f>
        <v>H</v>
      </c>
      <c r="T151" s="40" t="str">
        <f>IF(NSW!U52="","",NSW!U52)</f>
        <v/>
      </c>
      <c r="U151" s="40" t="str">
        <f>IF(NSW!V52="","",NSW!V52)</f>
        <v/>
      </c>
      <c r="V151" s="40" t="str">
        <f>IF(NSW!W52="","",NSW!W52)</f>
        <v/>
      </c>
      <c r="W151" s="40">
        <f>IF(NSW!X52="","",NSW!X52)</f>
        <v>91</v>
      </c>
      <c r="X151" s="40">
        <f>IF(NSW!Y52="","",NSW!Y52)</f>
        <v>1416</v>
      </c>
      <c r="Y151" s="40" t="str">
        <f>IF(NSW!Z52="","",NSW!Z52)</f>
        <v>L</v>
      </c>
      <c r="Z151" s="40" t="str">
        <f>IF(NSW!AA52="","",NSW!AA52)</f>
        <v>Snowy Hydro</v>
      </c>
      <c r="AA151" s="40" t="str">
        <f>IF(NSW!AB52="","",NSW!AB52)</f>
        <v>Semler Engineering</v>
      </c>
      <c r="AB151" s="40" t="str">
        <f>IF(NSW!AC52="","",NSW!AC52)</f>
        <v>Semler Engineering</v>
      </c>
      <c r="AC151" s="40" t="str">
        <f>IF(NSW!AD52="","",NSW!AD52)</f>
        <v>Flashboards 1826000 m3</v>
      </c>
      <c r="AD151" s="40" t="str">
        <f>IF(NSW!AE52="","",NSW!AE52)</f>
        <v>Guthega</v>
      </c>
      <c r="AE151" s="40">
        <f>IF(NSW!AF52="","",NSW!AF52)</f>
        <v>60</v>
      </c>
      <c r="AF151" s="40">
        <f>IF(NSW!AG52="","",NSW!AG52)</f>
        <v>172</v>
      </c>
      <c r="AG151" s="40" t="str">
        <f>IF(NSW!AH52="","",NSW!AH52)</f>
        <v>na</v>
      </c>
      <c r="AH151" s="40" t="str">
        <f>IF(NSW!AI52="","",NSW!AI52)</f>
        <v/>
      </c>
      <c r="AI151" s="40">
        <f>IF(NSW!AJ52="","",NSW!AJ52)</f>
        <v>0</v>
      </c>
      <c r="AJ151" s="40" t="str">
        <f>IF(NSW!AK52="","",NSW!AK52)</f>
        <v/>
      </c>
      <c r="AK151" s="40" t="str">
        <f>IF(NSW!AL52="","",NSW!AL52)</f>
        <v/>
      </c>
      <c r="AL151" s="40" t="str">
        <f>IF(NSW!AM138="","",NSW!AM138)</f>
        <v/>
      </c>
    </row>
    <row r="152" spans="1:38" x14ac:dyDescent="0.2">
      <c r="A152" s="7">
        <f t="shared" si="2"/>
        <v>149</v>
      </c>
      <c r="B152" s="40" t="str">
        <f>IF(TAS!B19="","",TAS!B19)</f>
        <v>TREVALLYN</v>
      </c>
      <c r="C152" s="40" t="str">
        <f>IF(TAS!C19="","",TAS!C19)</f>
        <v/>
      </c>
      <c r="D152" s="40">
        <f>IF(TAS!E19="","",TAS!E19)</f>
        <v>1955</v>
      </c>
      <c r="E152" s="40" t="str">
        <f>IF(TAS!F19="","",TAS!F19)</f>
        <v/>
      </c>
      <c r="F152" s="40" t="str">
        <f>IF(TAS!G19="","",TAS!G19)</f>
        <v>South Esk</v>
      </c>
      <c r="G152" s="40" t="str">
        <f>IF(TAS!H19="","",TAS!H19)</f>
        <v/>
      </c>
      <c r="H152" s="40" t="str">
        <f>IF(TAS!I19="","",TAS!I19)</f>
        <v>LAUNCESTON</v>
      </c>
      <c r="I152" s="40" t="str">
        <f>IF(TAS!J19="","",TAS!J19)</f>
        <v>TAS</v>
      </c>
      <c r="J152" s="40" t="str">
        <f>IF(TAS!K19="","",TAS!K19)</f>
        <v>PG</v>
      </c>
      <c r="K152" s="40" t="str">
        <f>IF(TAS!L19="","",TAS!L19)</f>
        <v/>
      </c>
      <c r="L152" s="40" t="str">
        <f>IF(TAS!M19="","",TAS!M19)</f>
        <v>c</v>
      </c>
      <c r="M152" s="40" t="str">
        <f>IF(TAS!N19="","",TAS!N19)</f>
        <v>R</v>
      </c>
      <c r="N152" s="40">
        <f>IF(TAS!O19="","",TAS!O19)</f>
        <v>33</v>
      </c>
      <c r="O152" s="40">
        <f>IF(TAS!P19="","",TAS!P19)</f>
        <v>177</v>
      </c>
      <c r="P152" s="40">
        <f>IF(TAS!Q19="","",TAS!Q19)</f>
        <v>61</v>
      </c>
      <c r="Q152" s="40">
        <f>IF(TAS!R19="","",TAS!R19)</f>
        <v>12330</v>
      </c>
      <c r="R152" s="40">
        <f>IF(TAS!S19="","",TAS!S19)</f>
        <v>1480</v>
      </c>
      <c r="S152" s="40" t="str">
        <f>IF(TAS!T19="","",TAS!T19)</f>
        <v>H</v>
      </c>
      <c r="T152" s="40" t="str">
        <f>IF(TAS!U19="","",TAS!U19)</f>
        <v/>
      </c>
      <c r="U152" s="40" t="str">
        <f>IF(TAS!V19="","",TAS!V19)</f>
        <v/>
      </c>
      <c r="V152" s="40" t="str">
        <f>IF(TAS!W19="","",TAS!W19)</f>
        <v/>
      </c>
      <c r="W152" s="40">
        <f>IF(TAS!Y19="","",TAS!Y19)</f>
        <v>8986</v>
      </c>
      <c r="X152" s="40">
        <f>IF(TAS!Z19="","",TAS!Z19)</f>
        <v>8500</v>
      </c>
      <c r="Y152" s="40" t="str">
        <f>IF(TAS!AB19="","",TAS!AB19)</f>
        <v>L</v>
      </c>
      <c r="Z152" s="40" t="str">
        <f>IF(TAS!AC19="","",TAS!AC19)</f>
        <v>Hydro Electric Corporation TAS</v>
      </c>
      <c r="AA152" s="40" t="str">
        <f>IF(TAS!AD19="","",TAS!AD19)</f>
        <v>Hydro Electric Commission TAS</v>
      </c>
      <c r="AB152" s="40" t="str">
        <f>IF(TAS!AE19="","",TAS!AE19)</f>
        <v>Hydro Electric Commission TAS</v>
      </c>
      <c r="AC152" s="40" t="str">
        <f>IF(TAS!AF19="","",TAS!AF19)</f>
        <v>Also receives water from Great Lake via the Poatina Power Station.</v>
      </c>
      <c r="AD152" s="40" t="str">
        <f>IF(TAS!AG19="","",TAS!AG19)</f>
        <v>Trevallyn</v>
      </c>
      <c r="AE152" s="40">
        <f>IF(TAS!AH19="","",TAS!AH19)</f>
        <v>84</v>
      </c>
      <c r="AF152" s="40">
        <f>IF(TAS!AI19="","",TAS!AI19)</f>
        <v>492</v>
      </c>
      <c r="AG152" s="40" t="str">
        <f>IF(TAS!AJ19="","",TAS!AJ19)</f>
        <v/>
      </c>
      <c r="AH152" s="40" t="str">
        <f>IF(TAS!AK19="","",TAS!AK19)</f>
        <v/>
      </c>
      <c r="AI152" s="40" t="str">
        <f>IF(TAS!AL19="","",TAS!AL19)</f>
        <v/>
      </c>
      <c r="AJ152" s="40" t="str">
        <f>IF(TAS!AM19="","",TAS!AM19)</f>
        <v/>
      </c>
      <c r="AK152" s="40" t="str">
        <f>IF(TAS!AN19="","",TAS!AN19)</f>
        <v/>
      </c>
      <c r="AL152" s="40" t="str">
        <f>IF(NSW!AM139="","",NSW!AM139)</f>
        <v/>
      </c>
    </row>
    <row r="153" spans="1:38" x14ac:dyDescent="0.2">
      <c r="A153" s="7">
        <f t="shared" si="2"/>
        <v>150</v>
      </c>
      <c r="B153" s="40" t="str">
        <f>IF(Vic!B46="","",Vic!B46)</f>
        <v>CAIRN CURRAN</v>
      </c>
      <c r="C153" s="40" t="str">
        <f>IF(Vic!C46="","",Vic!C46)</f>
        <v>Cairn Curran</v>
      </c>
      <c r="D153" s="40">
        <f>IF(Vic!E46="","",Vic!E46)</f>
        <v>1956</v>
      </c>
      <c r="E153" s="40" t="str">
        <f>IF(Vic!F46="","",Vic!F46)</f>
        <v/>
      </c>
      <c r="F153" s="40" t="str">
        <f>IF(Vic!G46="","",Vic!G46)</f>
        <v>Loddon</v>
      </c>
      <c r="G153" s="40" t="str">
        <f>IF(Vic!H46="","",Vic!H46)</f>
        <v/>
      </c>
      <c r="H153" s="40" t="str">
        <f>IF(Vic!I46="","",Vic!I46)</f>
        <v>MALDON</v>
      </c>
      <c r="I153" s="40" t="str">
        <f>IF(Vic!J46="","",Vic!J46)</f>
        <v>VIC</v>
      </c>
      <c r="J153" s="40" t="str">
        <f>IF(Vic!K46="","",Vic!K46)</f>
        <v>TE</v>
      </c>
      <c r="K153" s="40" t="str">
        <f>IF(Vic!L46="","",Vic!L46)</f>
        <v/>
      </c>
      <c r="L153" s="40" t="str">
        <f>IF(Vic!M46="","",Vic!M46)</f>
        <v>ie</v>
      </c>
      <c r="M153" s="40" t="str">
        <f>IF(Vic!N46="","",Vic!N46)</f>
        <v>R</v>
      </c>
      <c r="N153" s="40">
        <f>IF(Vic!O46="","",Vic!O46)</f>
        <v>44</v>
      </c>
      <c r="O153" s="40">
        <f>IF(Vic!P46="","",Vic!P46)</f>
        <v>1548</v>
      </c>
      <c r="P153" s="40">
        <f>IF(Vic!Q46="","",Vic!Q46)</f>
        <v>811</v>
      </c>
      <c r="Q153" s="40">
        <f>IF(Vic!R46="","",Vic!R46)</f>
        <v>148000</v>
      </c>
      <c r="R153" s="40">
        <f>IF(Vic!S46="","",Vic!S46)</f>
        <v>19000</v>
      </c>
      <c r="S153" s="40" t="str">
        <f>IF(Vic!T46="","",Vic!T46)</f>
        <v>I</v>
      </c>
      <c r="T153" s="40" t="str">
        <f>IF(Vic!U46="","",Vic!U46)</f>
        <v>H</v>
      </c>
      <c r="U153" s="40" t="str">
        <f>IF(Vic!V46="","",Vic!V46)</f>
        <v/>
      </c>
      <c r="V153" s="40" t="str">
        <f>IF(Vic!W46="","",Vic!W46)</f>
        <v/>
      </c>
      <c r="W153" s="40">
        <f>IF(Vic!Y46="","",Vic!Y46)</f>
        <v>1593</v>
      </c>
      <c r="X153" s="40">
        <f>IF(Vic!Z46="","",Vic!Z46)</f>
        <v>4100</v>
      </c>
      <c r="Y153" s="40" t="str">
        <f>IF(Vic!AA46="","",Vic!AA46)</f>
        <v>V</v>
      </c>
      <c r="Z153" s="40" t="str">
        <f>IF(Vic!AB46="","",Vic!AB46)</f>
        <v>Goulburn-Murray Water</v>
      </c>
      <c r="AA153" s="40" t="str">
        <f>IF(Vic!AC46="","",Vic!AC46)</f>
        <v xml:space="preserve">State Rivers &amp; Water Supply Commission, Victoria </v>
      </c>
      <c r="AB153" s="40" t="str">
        <f>IF(Vic!AD46="","",Vic!AD46)</f>
        <v>Utah (Aust) Ltd</v>
      </c>
      <c r="AC153" s="40" t="str">
        <f>IF(Vic!AE46="","",Vic!AE46)</f>
        <v>Includes secondary embankment 15 m high &amp; 853 m long, both embankments upgraded in 2007 by construction of downstream filters</v>
      </c>
      <c r="AD153" s="40" t="str">
        <f>IF(Vic!AF46="","",Vic!AF46)</f>
        <v>Cairn Curran</v>
      </c>
      <c r="AE153" s="40">
        <f>IF(Vic!AG46="","",Vic!AG46)</f>
        <v>2</v>
      </c>
      <c r="AF153" s="40">
        <f>IF(Vic!AH46="","",Vic!AH46)</f>
        <v>1</v>
      </c>
      <c r="AG153" s="40">
        <f>IF(Vic!AI46="","",Vic!AI46)</f>
        <v>125</v>
      </c>
      <c r="AH153" s="40" t="str">
        <f>IF(Vic!AJ46="","",Vic!AJ46)</f>
        <v/>
      </c>
      <c r="AI153" s="40" t="str">
        <f>IF(Vic!AK46="","",Vic!AK46)</f>
        <v/>
      </c>
      <c r="AK153" s="40" t="str">
        <f>IF(Vic!AL46="","",Vic!AL46)</f>
        <v/>
      </c>
    </row>
    <row r="154" spans="1:38" x14ac:dyDescent="0.2">
      <c r="A154" s="7">
        <f t="shared" si="2"/>
        <v>151</v>
      </c>
      <c r="B154" s="40" t="str">
        <f>IF(Vic!B47="","",Vic!B47)</f>
        <v>CLOVER</v>
      </c>
      <c r="C154" s="40" t="str">
        <f>IF(Vic!C47="","",Vic!C47)</f>
        <v/>
      </c>
      <c r="D154" s="40">
        <f>IF(Vic!E47="","",Vic!E47)</f>
        <v>1956</v>
      </c>
      <c r="E154" s="40" t="str">
        <f>IF(Vic!F47="","",Vic!F47)</f>
        <v/>
      </c>
      <c r="F154" s="40" t="str">
        <f>IF(Vic!G47="","",Vic!G47)</f>
        <v>East Kiewa</v>
      </c>
      <c r="G154" s="40" t="str">
        <f>IF(Vic!H47="","",Vic!H47)</f>
        <v/>
      </c>
      <c r="H154" s="40" t="str">
        <f>IF(Vic!I47="","",Vic!I47)</f>
        <v>WODONGA</v>
      </c>
      <c r="I154" s="40" t="str">
        <f>IF(Vic!J47="","",Vic!J47)</f>
        <v>VIC</v>
      </c>
      <c r="J154" s="40" t="str">
        <f>IF(Vic!K47="","",Vic!K47)</f>
        <v>CB</v>
      </c>
      <c r="K154" s="40" t="str">
        <f>IF(Vic!L47="","",Vic!L47)</f>
        <v/>
      </c>
      <c r="L154" s="40" t="str">
        <f>IF(Vic!M47="","",Vic!M47)</f>
        <v/>
      </c>
      <c r="M154" s="40" t="str">
        <f>IF(Vic!N47="","",Vic!N47)</f>
        <v/>
      </c>
      <c r="N154" s="40">
        <f>IF(Vic!O47="","",Vic!O47)</f>
        <v>20</v>
      </c>
      <c r="O154" s="40">
        <f>IF(Vic!P47="","",Vic!P47)</f>
        <v>75</v>
      </c>
      <c r="P154" s="40">
        <f>IF(Vic!Q47="","",Vic!Q47)</f>
        <v>9</v>
      </c>
      <c r="Q154" s="40">
        <f>IF(Vic!R47="","",Vic!R47)</f>
        <v>290</v>
      </c>
      <c r="R154" s="40">
        <f>IF(Vic!S47="","",Vic!S47)</f>
        <v>40</v>
      </c>
      <c r="S154" s="40" t="str">
        <f>IF(Vic!T47="","",Vic!T47)</f>
        <v>H</v>
      </c>
      <c r="T154" s="40" t="str">
        <f>IF(Vic!U47="","",Vic!U47)</f>
        <v/>
      </c>
      <c r="U154" s="40" t="str">
        <f>IF(Vic!V47="","",Vic!V47)</f>
        <v/>
      </c>
      <c r="V154" s="40" t="str">
        <f>IF(Vic!W47="","",Vic!W47)</f>
        <v/>
      </c>
      <c r="W154" s="40" t="str">
        <f>IF(Vic!Y47="","",Vic!Y47)</f>
        <v/>
      </c>
      <c r="X154" s="40">
        <f>IF(Vic!Z47="","",Vic!Z47)</f>
        <v>960</v>
      </c>
      <c r="Y154" s="40" t="str">
        <f>IF(Vic!AA47="","",Vic!AA47)</f>
        <v>L</v>
      </c>
      <c r="Z154" s="40" t="str">
        <f>IF(Vic!AB47="","",Vic!AB47)</f>
        <v>AGL</v>
      </c>
      <c r="AA154" s="40" t="str">
        <f>IF(Vic!AC47="","",Vic!AC47)</f>
        <v xml:space="preserve">State Electricity Commission, Victoria </v>
      </c>
      <c r="AB154" s="40" t="str">
        <f>IF(Vic!AD47="","",Vic!AD47)</f>
        <v xml:space="preserve">State Electricity Commission, Victoria </v>
      </c>
      <c r="AC154" s="40" t="str">
        <f>IF(Vic!AE47="","",Vic!AE47)</f>
        <v/>
      </c>
      <c r="AD154" s="40" t="str">
        <f>IF(Vic!AF47="","",Vic!AF47)</f>
        <v>West Kiewa</v>
      </c>
      <c r="AE154" s="40">
        <f>IF(Vic!AG47="","",Vic!AG47)</f>
        <v>61</v>
      </c>
      <c r="AF154" s="40">
        <f>IF(Vic!AH47="","",Vic!AH47)</f>
        <v>170</v>
      </c>
      <c r="AG154" s="40" t="str">
        <f>IF(Vic!AI47="","",Vic!AI47)</f>
        <v/>
      </c>
      <c r="AH154" s="40" t="str">
        <f>IF(Vic!AJ47="","",Vic!AJ47)</f>
        <v/>
      </c>
      <c r="AI154" s="40" t="str">
        <f>IF(Vic!AK47="","",Vic!AK47)</f>
        <v/>
      </c>
      <c r="AK154" s="40" t="str">
        <f>IF(Vic!AL47="","",Vic!AL47)</f>
        <v/>
      </c>
    </row>
    <row r="155" spans="1:38" x14ac:dyDescent="0.2">
      <c r="A155" s="7">
        <f t="shared" si="2"/>
        <v>152</v>
      </c>
      <c r="B155" s="40" t="str">
        <f>IF(TAS!B22="","",TAS!B22)</f>
        <v>DEE</v>
      </c>
      <c r="C155" s="40" t="str">
        <f>IF(TAS!C22="","",TAS!C22)</f>
        <v>Dee Lagoon</v>
      </c>
      <c r="D155" s="40">
        <f>IF(TAS!E22="","",TAS!E22)</f>
        <v>1956</v>
      </c>
      <c r="E155" s="40" t="str">
        <f>IF(TAS!F22="","",TAS!F22)</f>
        <v/>
      </c>
      <c r="F155" s="40" t="str">
        <f>IF(TAS!G22="","",TAS!G22)</f>
        <v>Dee</v>
      </c>
      <c r="G155" s="40" t="str">
        <f>IF(TAS!H22="","",TAS!H22)</f>
        <v/>
      </c>
      <c r="H155" s="40" t="str">
        <f>IF(TAS!I22="","",TAS!I22)</f>
        <v>QUEENSTOWN</v>
      </c>
      <c r="I155" s="40" t="str">
        <f>IF(TAS!J22="","",TAS!J22)</f>
        <v>TAS</v>
      </c>
      <c r="J155" s="40" t="str">
        <f>IF(TAS!K22="","",TAS!K22)</f>
        <v>TE</v>
      </c>
      <c r="K155" s="40" t="str">
        <f>IF(TAS!L22="","",TAS!L22)</f>
        <v/>
      </c>
      <c r="L155" s="40" t="str">
        <f>IF(TAS!M22="","",TAS!M22)</f>
        <v>ie</v>
      </c>
      <c r="M155" s="40" t="str">
        <f>IF(TAS!N22="","",TAS!N22)</f>
        <v>R/S</v>
      </c>
      <c r="N155" s="40">
        <f>IF(TAS!O22="","",TAS!O22)</f>
        <v>15</v>
      </c>
      <c r="O155" s="40">
        <f>IF(TAS!P22="","",TAS!P22)</f>
        <v>274</v>
      </c>
      <c r="P155" s="40">
        <f>IF(TAS!Q22="","",TAS!Q22)</f>
        <v>93</v>
      </c>
      <c r="Q155" s="40">
        <f>IF(TAS!R22="","",TAS!R22)</f>
        <v>41920</v>
      </c>
      <c r="R155" s="40">
        <f>IF(TAS!S22="","",TAS!S22)</f>
        <v>6290</v>
      </c>
      <c r="S155" s="40" t="str">
        <f>IF(TAS!T22="","",TAS!T22)</f>
        <v>H</v>
      </c>
      <c r="T155" s="40" t="str">
        <f>IF(TAS!U22="","",TAS!U22)</f>
        <v/>
      </c>
      <c r="U155" s="40" t="str">
        <f>IF(TAS!V22="","",TAS!V22)</f>
        <v/>
      </c>
      <c r="V155" s="40" t="str">
        <f>IF(TAS!W22="","",TAS!W22)</f>
        <v/>
      </c>
      <c r="W155" s="40">
        <f>IF(TAS!Y22="","",TAS!Y22)</f>
        <v>237</v>
      </c>
      <c r="X155" s="40">
        <f>IF(TAS!Z22="","",TAS!Z22)</f>
        <v>195</v>
      </c>
      <c r="Y155" s="40" t="str">
        <f>IF(TAS!AB22="","",TAS!AB22)</f>
        <v>L</v>
      </c>
      <c r="Z155" s="40" t="str">
        <f>IF(TAS!AC22="","",TAS!AC22)</f>
        <v>Hydro Electric Corporation TAS</v>
      </c>
      <c r="AA155" s="40" t="str">
        <f>IF(TAS!AD22="","",TAS!AD22)</f>
        <v>Hydro Electric Commission TAS</v>
      </c>
      <c r="AB155" s="40" t="str">
        <f>IF(TAS!AE22="","",TAS!AE22)</f>
        <v>Hydro Electric Commission TAS</v>
      </c>
      <c r="AC155" s="40" t="str">
        <f>IF(TAS!AF22="","",TAS!AF22)</f>
        <v>Receives water from the Lake Echo Power Station and diverts it to Bradys Lake for use at the Tungatinah  Power Station.</v>
      </c>
      <c r="AD155" s="40" t="str">
        <f>IF(TAS!AG22="","",TAS!AG22)</f>
        <v/>
      </c>
      <c r="AE155" s="40" t="str">
        <f>IF(TAS!AH22="","",TAS!AH22)</f>
        <v/>
      </c>
      <c r="AF155" s="40" t="str">
        <f>IF(TAS!AI22="","",TAS!AI22)</f>
        <v/>
      </c>
      <c r="AG155" s="40" t="str">
        <f>IF(TAS!AJ22="","",TAS!AJ22)</f>
        <v/>
      </c>
      <c r="AH155" s="40" t="str">
        <f>IF(TAS!AK22="","",TAS!AK22)</f>
        <v/>
      </c>
      <c r="AI155" s="40" t="str">
        <f>IF(TAS!AL22="","",TAS!AL22)</f>
        <v/>
      </c>
      <c r="AJ155" s="40" t="str">
        <f>IF(TAS!AM22="","",TAS!AM22)</f>
        <v/>
      </c>
      <c r="AK155" s="40" t="str">
        <f>IF(TAS!AN22="","",TAS!AN22)</f>
        <v/>
      </c>
    </row>
    <row r="156" spans="1:38" x14ac:dyDescent="0.2">
      <c r="A156" s="7">
        <f t="shared" si="2"/>
        <v>153</v>
      </c>
      <c r="B156" s="40" t="str">
        <f>IF(Vic!B45="","",Vic!B45)</f>
        <v>EILDON</v>
      </c>
      <c r="C156" s="40" t="str">
        <f>IF(Vic!C45="","",Vic!C45)</f>
        <v>Lake Eildon</v>
      </c>
      <c r="D156" s="40">
        <f>IF(Vic!E45="","",Vic!E45)</f>
        <v>1956</v>
      </c>
      <c r="E156" s="40" t="str">
        <f>IF(Vic!F45="","",Vic!F45)</f>
        <v/>
      </c>
      <c r="F156" s="40" t="str">
        <f>IF(Vic!G45="","",Vic!G45)</f>
        <v>Goulburn</v>
      </c>
      <c r="G156" s="40" t="str">
        <f>IF(Vic!H45="","",Vic!H45)</f>
        <v/>
      </c>
      <c r="H156" s="40" t="str">
        <f>IF(Vic!I45="","",Vic!I45)</f>
        <v>EILDON</v>
      </c>
      <c r="I156" s="40" t="str">
        <f>IF(Vic!J45="","",Vic!J45)</f>
        <v>VIC</v>
      </c>
      <c r="J156" s="40" t="str">
        <f>IF(Vic!K45="","",Vic!K45)</f>
        <v>ER</v>
      </c>
      <c r="K156" s="40" t="str">
        <f>IF(Vic!L45="","",Vic!L45)</f>
        <v xml:space="preserve"> </v>
      </c>
      <c r="L156" s="40" t="str">
        <f>IF(Vic!M45="","",Vic!M45)</f>
        <v>ie</v>
      </c>
      <c r="M156" s="40" t="str">
        <f>IF(Vic!N45="","",Vic!N45)</f>
        <v>R</v>
      </c>
      <c r="N156" s="40">
        <f>IF(Vic!O45="","",Vic!O45)</f>
        <v>83</v>
      </c>
      <c r="O156" s="40">
        <f>IF(Vic!P45="","",Vic!P45)</f>
        <v>983</v>
      </c>
      <c r="P156" s="40">
        <f>IF(Vic!Q45="","",Vic!Q45)</f>
        <v>10200</v>
      </c>
      <c r="Q156" s="40">
        <f>IF(Vic!R45="","",Vic!R45)</f>
        <v>3390000</v>
      </c>
      <c r="R156" s="40">
        <f>IF(Vic!S45="","",Vic!S45)</f>
        <v>138320</v>
      </c>
      <c r="S156" s="40" t="str">
        <f>IF(Vic!T45="","",Vic!T45)</f>
        <v>I</v>
      </c>
      <c r="T156" s="40" t="str">
        <f>IF(Vic!U45="","",Vic!U45)</f>
        <v>H</v>
      </c>
      <c r="U156" s="40" t="str">
        <f>IF(Vic!V45="","",Vic!V45)</f>
        <v/>
      </c>
      <c r="V156" s="40" t="str">
        <f>IF(Vic!W45="","",Vic!W45)</f>
        <v/>
      </c>
      <c r="W156" s="40">
        <f>IF(Vic!Y45="","",Vic!Y45)</f>
        <v>3885</v>
      </c>
      <c r="X156" s="40">
        <f>IF(Vic!Z45="","",Vic!Z45)</f>
        <v>3356</v>
      </c>
      <c r="Y156" s="40" t="str">
        <f>IF(Vic!AA45="","",Vic!AA45)</f>
        <v>V</v>
      </c>
      <c r="Z156" s="40" t="str">
        <f>IF(Vic!AB45="","",Vic!AB45)</f>
        <v>Goulburn-Murray Water</v>
      </c>
      <c r="AA156" s="40" t="str">
        <f>IF(Vic!AC45="","",Vic!AC45)</f>
        <v xml:space="preserve">State Rivers &amp; Water Supply Commission, Victoria </v>
      </c>
      <c r="AB156" s="40" t="str">
        <f>IF(Vic!AD45="","",Vic!AD45)</f>
        <v>Utah (Aust) Ltd</v>
      </c>
      <c r="AC156" s="40" t="str">
        <f>IF(Vic!AE45="","",Vic!AE45)</f>
        <v>Replaced Old Sugarloaf Dam 1955. Embankment raised by 4m &amp; parapet wall constructed in 2005</v>
      </c>
      <c r="AD156" s="40" t="str">
        <f>IF(Vic!AF45="","",Vic!AF45)</f>
        <v>Eildon</v>
      </c>
      <c r="AE156" s="40">
        <f>IF(Vic!AG45="","",Vic!AG45)</f>
        <v>135</v>
      </c>
      <c r="AF156" s="40">
        <f>IF(Vic!AH45="","",Vic!AH45)</f>
        <v>226</v>
      </c>
      <c r="AG156" s="40">
        <f>IF(Vic!AI45="","",Vic!AI45)</f>
        <v>1912</v>
      </c>
      <c r="AH156" s="40" t="str">
        <f>IF(Vic!AJ45="","",Vic!AJ45)</f>
        <v/>
      </c>
      <c r="AI156" s="40" t="str">
        <f>IF(Vic!AK45="","",Vic!AK45)</f>
        <v>&lt;50</v>
      </c>
      <c r="AK156" s="40" t="str">
        <f>IF(Vic!AL45="","",Vic!AL45)</f>
        <v/>
      </c>
    </row>
    <row r="157" spans="1:38" x14ac:dyDescent="0.2">
      <c r="A157" s="7">
        <f t="shared" si="2"/>
        <v>154</v>
      </c>
      <c r="B157" s="40" t="str">
        <f>IF(TAS!B21="","",TAS!B21)</f>
        <v>LAKE ECHO</v>
      </c>
      <c r="C157" s="40" t="str">
        <f>IF(TAS!C21="","",TAS!C21)</f>
        <v/>
      </c>
      <c r="D157" s="40">
        <f>IF(TAS!E21="","",TAS!E21)</f>
        <v>1956</v>
      </c>
      <c r="E157" s="40" t="str">
        <f>IF(TAS!F21="","",TAS!F21)</f>
        <v/>
      </c>
      <c r="F157" s="40" t="str">
        <f>IF(TAS!G21="","",TAS!G21)</f>
        <v>Dee</v>
      </c>
      <c r="G157" s="40" t="str">
        <f>IF(TAS!H21="","",TAS!H21)</f>
        <v/>
      </c>
      <c r="H157" s="40" t="str">
        <f>IF(TAS!I21="","",TAS!I21)</f>
        <v>QUEENSTOWN</v>
      </c>
      <c r="I157" s="40" t="str">
        <f>IF(TAS!J21="","",TAS!J21)</f>
        <v>TAS</v>
      </c>
      <c r="J157" s="40" t="str">
        <f>IF(TAS!K21="","",TAS!K21)</f>
        <v>TE</v>
      </c>
      <c r="K157" s="40" t="str">
        <f>IF(TAS!L21="","",TAS!L21)</f>
        <v/>
      </c>
      <c r="L157" s="40" t="str">
        <f>IF(TAS!M21="","",TAS!M21)</f>
        <v>ie</v>
      </c>
      <c r="M157" s="40" t="str">
        <f>IF(TAS!N21="","",TAS!N21)</f>
        <v>R/S</v>
      </c>
      <c r="N157" s="40">
        <f>IF(TAS!O21="","",TAS!O21)</f>
        <v>19</v>
      </c>
      <c r="O157" s="40">
        <f>IF(TAS!P21="","",TAS!P21)</f>
        <v>305</v>
      </c>
      <c r="P157" s="40">
        <f>IF(TAS!Q21="","",TAS!Q21)</f>
        <v>160</v>
      </c>
      <c r="Q157" s="40">
        <f>IF(TAS!R21="","",TAS!R21)</f>
        <v>725490</v>
      </c>
      <c r="R157" s="40">
        <f>IF(TAS!S21="","",TAS!S21)</f>
        <v>40690</v>
      </c>
      <c r="S157" s="40" t="str">
        <f>IF(TAS!T21="","",TAS!T21)</f>
        <v>H</v>
      </c>
      <c r="T157" s="40" t="str">
        <f>IF(TAS!U21="","",TAS!U21)</f>
        <v/>
      </c>
      <c r="U157" s="40" t="str">
        <f>IF(TAS!V21="","",TAS!V21)</f>
        <v/>
      </c>
      <c r="V157" s="40" t="str">
        <f>IF(TAS!W21="","",TAS!W21)</f>
        <v/>
      </c>
      <c r="W157" s="40">
        <f>IF(TAS!Y21="","",TAS!Y21)</f>
        <v>100</v>
      </c>
      <c r="X157" s="40">
        <f>IF(TAS!Z21="","",TAS!Z21)</f>
        <v>92</v>
      </c>
      <c r="Y157" s="40" t="str">
        <f>IF(TAS!AB21="","",TAS!AB21)</f>
        <v>V</v>
      </c>
      <c r="Z157" s="40" t="str">
        <f>IF(TAS!AC21="","",TAS!AC21)</f>
        <v>Hydro Electric Corporation TAS</v>
      </c>
      <c r="AA157" s="40" t="str">
        <f>IF(TAS!AD21="","",TAS!AD21)</f>
        <v>Hydro Electric Commission TAS</v>
      </c>
      <c r="AB157" s="40" t="str">
        <f>IF(TAS!AE21="","",TAS!AE21)</f>
        <v>Hydro Electric Commission TAS</v>
      </c>
      <c r="AC157" s="40" t="str">
        <f>IF(TAS!AF21="","",TAS!AF21)</f>
        <v>Diverts water via the Lake Echo Power Station to Dee Lagoon.</v>
      </c>
      <c r="AD157" s="40" t="str">
        <f>IF(TAS!AG21="","",TAS!AG21)</f>
        <v>Lake Echo</v>
      </c>
      <c r="AE157" s="40">
        <f>IF(TAS!AH21="","",TAS!AH21)</f>
        <v>33</v>
      </c>
      <c r="AF157" s="40">
        <f>IF(TAS!AI21="","",TAS!AI21)</f>
        <v>84</v>
      </c>
      <c r="AG157" s="40" t="str">
        <f>IF(TAS!AJ21="","",TAS!AJ21)</f>
        <v/>
      </c>
      <c r="AH157" s="40" t="str">
        <f>IF(TAS!AK21="","",TAS!AK21)</f>
        <v/>
      </c>
      <c r="AI157" s="40" t="str">
        <f>IF(TAS!AL21="","",TAS!AL21)</f>
        <v/>
      </c>
      <c r="AJ157" s="40" t="str">
        <f>IF(TAS!AM21="","",TAS!AM21)</f>
        <v/>
      </c>
      <c r="AK157" s="40" t="str">
        <f>IF(TAS!AN21="","",TAS!AN21)</f>
        <v/>
      </c>
    </row>
    <row r="158" spans="1:38" x14ac:dyDescent="0.2">
      <c r="A158" s="7">
        <f t="shared" si="2"/>
        <v>155</v>
      </c>
      <c r="B158" s="40" t="str">
        <f>IF(NSW!B53="","",NSW!B53)</f>
        <v>OAKY RIVER</v>
      </c>
      <c r="C158" s="40" t="str">
        <f>IF(NSW!C53="","",NSW!C53)</f>
        <v/>
      </c>
      <c r="D158" s="40">
        <f>IF(NSW!E53="","",NSW!E53)</f>
        <v>1956</v>
      </c>
      <c r="E158" s="40" t="str">
        <f>IF(NSW!F53="","",NSW!F53)</f>
        <v/>
      </c>
      <c r="F158" s="40" t="str">
        <f>IF(NSW!G53="","",NSW!G53)</f>
        <v>Oaky</v>
      </c>
      <c r="G158" s="40" t="str">
        <f>IF(NSW!H53="","",NSW!H53)</f>
        <v/>
      </c>
      <c r="H158" s="40" t="str">
        <f>IF(NSW!I53="","",NSW!I53)</f>
        <v>ARMIDALE</v>
      </c>
      <c r="I158" s="40" t="str">
        <f>IF(NSW!J53="","",NSW!J53)</f>
        <v>NSW</v>
      </c>
      <c r="J158" s="40" t="str">
        <f>IF(NSW!K53="","",NSW!K53)</f>
        <v>PG</v>
      </c>
      <c r="K158" s="40" t="str">
        <f>IF(NSW!L53="","",NSW!L53)</f>
        <v>ER</v>
      </c>
      <c r="L158" s="40" t="str">
        <f>IF(NSW!M53="","",NSW!M53)</f>
        <v>fe</v>
      </c>
      <c r="M158" s="40" t="str">
        <f>IF(NSW!N53="","",NSW!N53)</f>
        <v>R</v>
      </c>
      <c r="N158" s="40">
        <f>IF(NSW!O53="","",NSW!O53)</f>
        <v>18</v>
      </c>
      <c r="O158" s="40">
        <f>IF(NSW!P53="","",NSW!P53)</f>
        <v>133</v>
      </c>
      <c r="P158" s="40" t="str">
        <f>IF(NSW!Q53="","",NSW!Q53)</f>
        <v/>
      </c>
      <c r="Q158" s="40">
        <f>IF(NSW!R53="","",NSW!R53)</f>
        <v>2700</v>
      </c>
      <c r="R158" s="40" t="str">
        <f>IF(NSW!S53="","",NSW!S53)</f>
        <v/>
      </c>
      <c r="S158" s="40" t="str">
        <f>IF(NSW!T53="","",NSW!T53)</f>
        <v>H</v>
      </c>
      <c r="T158" s="40" t="str">
        <f>IF(NSW!U53="","",NSW!U53)</f>
        <v/>
      </c>
      <c r="U158" s="40" t="str">
        <f>IF(NSW!V53="","",NSW!V53)</f>
        <v/>
      </c>
      <c r="V158" s="40" t="str">
        <f>IF(NSW!W53="","",NSW!W53)</f>
        <v/>
      </c>
      <c r="W158" s="40">
        <f>IF(NSW!X53="","",NSW!X53)</f>
        <v>200</v>
      </c>
      <c r="X158" s="40">
        <f>IF(NSW!Y53="","",NSW!Y53)</f>
        <v>1300</v>
      </c>
      <c r="Y158" s="40" t="str">
        <f>IF(NSW!Z53="","",NSW!Z53)</f>
        <v>V</v>
      </c>
      <c r="Z158" s="40" t="str">
        <f>IF(NSW!AA53="","",NSW!AA53)</f>
        <v>New England County Council</v>
      </c>
      <c r="AA158" s="40" t="str">
        <f>IF(NSW!AB53="","",NSW!AB53)</f>
        <v>Z J Buzo</v>
      </c>
      <c r="AB158" s="40" t="str">
        <f>IF(NSW!AC53="","",NSW!AC53)</f>
        <v>A V Jennings / Thiess Construction</v>
      </c>
      <c r="AC158" s="40" t="str">
        <f>IF(NSW!AD53="","",NSW!AD53)</f>
        <v/>
      </c>
      <c r="AD158" s="40" t="str">
        <f>IF(NSW!AE53="","",NSW!AE53)</f>
        <v/>
      </c>
      <c r="AE158" s="40" t="str">
        <f>IF(NSW!AF53="","",NSW!AF53)</f>
        <v/>
      </c>
      <c r="AF158" s="40" t="str">
        <f>IF(NSW!AG53="","",NSW!AG53)</f>
        <v/>
      </c>
      <c r="AG158" s="40" t="str">
        <f>IF(NSW!AH53="","",NSW!AH53)</f>
        <v/>
      </c>
      <c r="AH158" s="40" t="str">
        <f>IF(NSW!AI53="","",NSW!AI53)</f>
        <v/>
      </c>
      <c r="AI158" s="40" t="str">
        <f>IF(NSW!AJ53="","",NSW!AJ53)</f>
        <v/>
      </c>
      <c r="AJ158" s="40" t="str">
        <f>IF(NSW!AK53="","",NSW!AK53)</f>
        <v/>
      </c>
      <c r="AK158" s="40" t="str">
        <f>IF(NSW!AL53="","",NSW!AL53)</f>
        <v/>
      </c>
    </row>
    <row r="159" spans="1:38" x14ac:dyDescent="0.2">
      <c r="A159" s="7">
        <f t="shared" si="2"/>
        <v>156</v>
      </c>
      <c r="B159" s="40" t="str">
        <f>IF(TAS!B20="","",TAS!B20)</f>
        <v>UPPER GRASSY</v>
      </c>
      <c r="C159" s="40" t="str">
        <f>IF(TAS!C20="","",TAS!C20)</f>
        <v/>
      </c>
      <c r="D159" s="40">
        <f>IF(TAS!E20="","",TAS!E20)</f>
        <v>1956</v>
      </c>
      <c r="E159" s="40" t="str">
        <f>IF(TAS!F20="","",TAS!F20)</f>
        <v/>
      </c>
      <c r="F159" s="40" t="str">
        <f>IF(TAS!G20="","",TAS!G20)</f>
        <v>Grassy</v>
      </c>
      <c r="G159" s="40" t="str">
        <f>IF(TAS!H20="","",TAS!H20)</f>
        <v/>
      </c>
      <c r="H159" s="40" t="str">
        <f>IF(TAS!I20="","",TAS!I20)</f>
        <v>CURRIE</v>
      </c>
      <c r="I159" s="40" t="str">
        <f>IF(TAS!J20="","",TAS!J20)</f>
        <v>TAS</v>
      </c>
      <c r="J159" s="40" t="str">
        <f>IF(TAS!K20="","",TAS!K20)</f>
        <v>TE</v>
      </c>
      <c r="K159" s="40" t="str">
        <f>IF(TAS!L20="","",TAS!L20)</f>
        <v/>
      </c>
      <c r="L159" s="40" t="str">
        <f>IF(TAS!M20="","",TAS!M20)</f>
        <v>ie</v>
      </c>
      <c r="M159" s="40" t="str">
        <f>IF(TAS!N20="","",TAS!N20)</f>
        <v>R</v>
      </c>
      <c r="N159" s="40">
        <f>IF(TAS!O20="","",TAS!O20)</f>
        <v>16</v>
      </c>
      <c r="O159" s="40">
        <f>IF(TAS!P20="","",TAS!P20)</f>
        <v>59</v>
      </c>
      <c r="P159" s="40">
        <f>IF(TAS!Q20="","",TAS!Q20)</f>
        <v>30</v>
      </c>
      <c r="Q159" s="40">
        <f>IF(TAS!R20="","",TAS!R20)</f>
        <v>280</v>
      </c>
      <c r="R159" s="40">
        <f>IF(TAS!S20="","",TAS!S20)</f>
        <v>40</v>
      </c>
      <c r="S159" s="40" t="str">
        <f>IF(TAS!T20="","",TAS!T20)</f>
        <v>S</v>
      </c>
      <c r="T159" s="40" t="str">
        <f>IF(TAS!U20="","",TAS!U20)</f>
        <v/>
      </c>
      <c r="U159" s="40" t="str">
        <f>IF(TAS!V20="","",TAS!V20)</f>
        <v/>
      </c>
      <c r="V159" s="40" t="str">
        <f>IF(TAS!W20="","",TAS!W20)</f>
        <v/>
      </c>
      <c r="W159" s="40">
        <f>IF(TAS!Y20="","",TAS!Y20)</f>
        <v>20</v>
      </c>
      <c r="X159" s="40">
        <f>IF(TAS!Z20="","",TAS!Z20)</f>
        <v>26</v>
      </c>
      <c r="Y159" s="40" t="str">
        <f>IF(TAS!AB20="","",TAS!AB20)</f>
        <v>L</v>
      </c>
      <c r="Z159" s="40" t="str">
        <f>IF(TAS!AC20="","",TAS!AC20)</f>
        <v>King Island Council</v>
      </c>
      <c r="AA159" s="40" t="str">
        <f>IF(TAS!AD20="","",TAS!AD20)</f>
        <v>D I McLelland</v>
      </c>
      <c r="AB159" s="40" t="str">
        <f>IF(TAS!AE20="","",TAS!AE20)</f>
        <v>Roche Brothers</v>
      </c>
      <c r="AC159" s="40" t="str">
        <f>IF(TAS!AF20="","",TAS!AF20)</f>
        <v>Water supply for abandoned mining operation. Further mining operations being evaluated in 2008.</v>
      </c>
      <c r="AD159" s="40" t="str">
        <f>IF(TAS!AG20="","",TAS!AG20)</f>
        <v/>
      </c>
      <c r="AE159" s="40" t="str">
        <f>IF(TAS!AH20="","",TAS!AH20)</f>
        <v/>
      </c>
      <c r="AF159" s="40" t="str">
        <f>IF(TAS!AI20="","",TAS!AI20)</f>
        <v/>
      </c>
      <c r="AG159" s="40" t="str">
        <f>IF(TAS!AJ20="","",TAS!AJ20)</f>
        <v/>
      </c>
      <c r="AH159" s="40" t="str">
        <f>IF(TAS!AK20="","",TAS!AK20)</f>
        <v/>
      </c>
      <c r="AI159" s="40" t="str">
        <f>IF(TAS!AL20="","",TAS!AL20)</f>
        <v/>
      </c>
      <c r="AJ159" s="40" t="str">
        <f>IF(TAS!AM20="","",TAS!AM20)</f>
        <v/>
      </c>
      <c r="AK159" s="40" t="str">
        <f>IF(TAS!AN20="","",TAS!AN20)</f>
        <v/>
      </c>
    </row>
    <row r="160" spans="1:38" x14ac:dyDescent="0.2">
      <c r="A160" s="7">
        <f t="shared" si="2"/>
        <v>157</v>
      </c>
      <c r="B160" s="40" t="str">
        <f>IF(TAS!B23="","",TAS!B23)</f>
        <v>WAYATINAH</v>
      </c>
      <c r="C160" s="40" t="str">
        <f>IF(TAS!C23="","",TAS!C23)</f>
        <v>Wayatinah Lagoon</v>
      </c>
      <c r="D160" s="40">
        <f>IF(TAS!E23="","",TAS!E23)</f>
        <v>1956</v>
      </c>
      <c r="E160" s="40" t="str">
        <f>IF(TAS!F23="","",TAS!F23)</f>
        <v/>
      </c>
      <c r="F160" s="40" t="str">
        <f>IF(TAS!G23="","",TAS!G23)</f>
        <v>Derwent</v>
      </c>
      <c r="G160" s="40" t="str">
        <f>IF(TAS!H23="","",TAS!H23)</f>
        <v/>
      </c>
      <c r="H160" s="40" t="str">
        <f>IF(TAS!I23="","",TAS!I23)</f>
        <v>QUEENSTOWN</v>
      </c>
      <c r="I160" s="40" t="str">
        <f>IF(TAS!J23="","",TAS!J23)</f>
        <v>TAS</v>
      </c>
      <c r="J160" s="40" t="str">
        <f>IF(TAS!K23="","",TAS!K23)</f>
        <v>ER</v>
      </c>
      <c r="K160" s="40" t="str">
        <f>IF(TAS!L23="","",TAS!L23)</f>
        <v/>
      </c>
      <c r="L160" s="40" t="str">
        <f>IF(TAS!M23="","",TAS!M23)</f>
        <v>ie</v>
      </c>
      <c r="M160" s="40" t="str">
        <f>IF(TAS!N23="","",TAS!N23)</f>
        <v>R/S</v>
      </c>
      <c r="N160" s="40">
        <f>IF(TAS!O23="","",TAS!O23)</f>
        <v>24</v>
      </c>
      <c r="O160" s="40">
        <f>IF(TAS!P23="","",TAS!P23)</f>
        <v>549</v>
      </c>
      <c r="P160" s="40">
        <f>IF(TAS!Q23="","",TAS!Q23)</f>
        <v>125</v>
      </c>
      <c r="Q160" s="40">
        <f>IF(TAS!R23="","",TAS!R23)</f>
        <v>8860</v>
      </c>
      <c r="R160" s="40">
        <f>IF(TAS!S23="","",TAS!S23)</f>
        <v>2410</v>
      </c>
      <c r="S160" s="40" t="str">
        <f>IF(TAS!T23="","",TAS!T23)</f>
        <v>H</v>
      </c>
      <c r="T160" s="40" t="str">
        <f>IF(TAS!U23="","",TAS!U23)</f>
        <v/>
      </c>
      <c r="U160" s="40" t="str">
        <f>IF(TAS!V23="","",TAS!V23)</f>
        <v/>
      </c>
      <c r="V160" s="40" t="str">
        <f>IF(TAS!W23="","",TAS!W23)</f>
        <v/>
      </c>
      <c r="W160" s="40">
        <f>IF(TAS!Y23="","",TAS!Y23)</f>
        <v>2112</v>
      </c>
      <c r="X160" s="40">
        <f>IF(TAS!Z23="","",TAS!Z23)</f>
        <v>3115</v>
      </c>
      <c r="Y160" s="40" t="str">
        <f>IF(TAS!AB23="","",TAS!AB23)</f>
        <v>L</v>
      </c>
      <c r="Z160" s="40" t="str">
        <f>IF(TAS!AC23="","",TAS!AC23)</f>
        <v>Hydro Electric Corporation TAS</v>
      </c>
      <c r="AA160" s="40" t="str">
        <f>IF(TAS!AD23="","",TAS!AD23)</f>
        <v>Hydro Electric Commission TAS</v>
      </c>
      <c r="AB160" s="40" t="str">
        <f>IF(TAS!AE23="","",TAS!AE23)</f>
        <v>Hydro Electric Commission TAS</v>
      </c>
      <c r="AC160" s="40" t="str">
        <f>IF(TAS!AF23="","",TAS!AF23)</f>
        <v>Receives water from the Nive River via the Liapootah Power Station,</v>
      </c>
      <c r="AD160" s="40" t="str">
        <f>IF(TAS!AG23="","",TAS!AG23)</f>
        <v>Wayatinah</v>
      </c>
      <c r="AE160" s="40">
        <f>IF(TAS!AH23="","",TAS!AH23)</f>
        <v>46</v>
      </c>
      <c r="AF160" s="40">
        <f>IF(TAS!AI23="","",TAS!AI23)</f>
        <v>258</v>
      </c>
      <c r="AG160" s="40" t="str">
        <f>IF(TAS!AJ23="","",TAS!AJ23)</f>
        <v/>
      </c>
      <c r="AH160" s="40" t="str">
        <f>IF(TAS!AK23="","",TAS!AK23)</f>
        <v/>
      </c>
      <c r="AI160" s="40" t="str">
        <f>IF(TAS!AL23="","",TAS!AL23)</f>
        <v/>
      </c>
      <c r="AJ160" s="40" t="str">
        <f>IF(TAS!AM23="","",TAS!AM23)</f>
        <v/>
      </c>
      <c r="AK160" s="40" t="str">
        <f>IF(TAS!AN23="","",TAS!AN23)</f>
        <v/>
      </c>
    </row>
    <row r="161" spans="1:37" x14ac:dyDescent="0.2">
      <c r="A161" s="7">
        <f t="shared" si="2"/>
        <v>158</v>
      </c>
      <c r="B161" s="40" t="str">
        <f>IF(WA!B13="","",WA!B13)</f>
        <v>BOLGANUP</v>
      </c>
      <c r="C161" s="40" t="str">
        <f>IF(WA!C13="","",WA!C13)</f>
        <v/>
      </c>
      <c r="D161" s="40">
        <f>IF(WA!E13="","",WA!E13)</f>
        <v>1957</v>
      </c>
      <c r="E161" s="40" t="str">
        <f>IF(WA!F13="","",WA!F13)</f>
        <v/>
      </c>
      <c r="F161" s="40" t="str">
        <f>IF(WA!G13="","",WA!G13)</f>
        <v>Bolganup Creek</v>
      </c>
      <c r="G161" s="40" t="str">
        <f>IF(WA!H13="","",WA!H13)</f>
        <v/>
      </c>
      <c r="H161" s="40" t="str">
        <f>IF(WA!I13="","",WA!I13)</f>
        <v>MT BARKER</v>
      </c>
      <c r="I161" s="40" t="str">
        <f>IF(WA!J13="","",WA!J13)</f>
        <v>WA</v>
      </c>
      <c r="J161" s="40" t="str">
        <f>IF(WA!K13="","",WA!K13)</f>
        <v>TE</v>
      </c>
      <c r="K161" s="40" t="str">
        <f>IF(WA!L13="","",WA!L13)</f>
        <v/>
      </c>
      <c r="L161" s="40" t="str">
        <f>IF(WA!M13="","",WA!M13)</f>
        <v>he</v>
      </c>
      <c r="M161" s="40" t="str">
        <f>IF(WA!N13="","",WA!N13)</f>
        <v>R/S</v>
      </c>
      <c r="N161" s="40">
        <f>IF(WA!O13="","",WA!O13)</f>
        <v>19</v>
      </c>
      <c r="O161" s="40">
        <f>IF(WA!P13="","",WA!P13)</f>
        <v>258</v>
      </c>
      <c r="P161" s="40">
        <f>IF(WA!Q13="","",WA!Q13)</f>
        <v>65</v>
      </c>
      <c r="Q161" s="40">
        <f>IF(WA!R13="","",WA!R13)</f>
        <v>225</v>
      </c>
      <c r="R161" s="40">
        <f>IF(WA!S13="","",WA!S13)</f>
        <v>40</v>
      </c>
      <c r="S161" s="40" t="str">
        <f>IF(WA!T13="","",WA!T13)</f>
        <v>S</v>
      </c>
      <c r="T161" s="40" t="str">
        <f>IF(WA!U13="","",WA!U13)</f>
        <v/>
      </c>
      <c r="U161" s="40" t="str">
        <f>IF(WA!V13="","",WA!V13)</f>
        <v/>
      </c>
      <c r="V161" s="40" t="str">
        <f>IF(WA!W13="","",WA!W13)</f>
        <v/>
      </c>
      <c r="W161" s="40">
        <f>IF(WA!Y13="","",WA!Y13)</f>
        <v>3</v>
      </c>
      <c r="X161" s="40">
        <f>IF(WA!Z13="","",WA!Z13)</f>
        <v>20</v>
      </c>
      <c r="Y161" s="40" t="str">
        <f>IF(WA!AA13="","",WA!AA13)</f>
        <v>L</v>
      </c>
      <c r="Z161" s="40" t="str">
        <f>IF(WA!AB13="","",WA!AB13)</f>
        <v>WA Water Corporation</v>
      </c>
      <c r="AA161" s="40" t="str">
        <f>IF(WA!AC13="","",WA!AC13)</f>
        <v>Public Works Department, WA</v>
      </c>
      <c r="AB161" s="40" t="str">
        <f>IF(WA!AD13="","",WA!AD13)</f>
        <v>Public Works Department, WA</v>
      </c>
      <c r="AC161" s="40" t="str">
        <f>IF(WA!AE13="","",WA!AE13)</f>
        <v>Spillway upgraded and downstream berm added 1998</v>
      </c>
      <c r="AD161" s="40" t="str">
        <f>IF(WA!AF13="","",WA!AF13)</f>
        <v/>
      </c>
      <c r="AE161" s="40" t="str">
        <f>IF(WA!AG13="","",WA!AG13)</f>
        <v/>
      </c>
      <c r="AF161" s="40" t="str">
        <f>IF(WA!AH13="","",WA!AH13)</f>
        <v/>
      </c>
      <c r="AG161" s="40" t="str">
        <f>IF(WA!AI13="","",WA!AI13)</f>
        <v/>
      </c>
      <c r="AH161" s="40" t="str">
        <f>IF(WA!AJ13="","",WA!AJ13)</f>
        <v/>
      </c>
      <c r="AI161" s="40" t="str">
        <f>IF(WA!AK13="","",WA!AK13)</f>
        <v/>
      </c>
      <c r="AK161" s="40" t="str">
        <f>IF(WA!AL13="","",WA!AL13)</f>
        <v/>
      </c>
    </row>
    <row r="162" spans="1:37" x14ac:dyDescent="0.2">
      <c r="A162" s="7">
        <f t="shared" si="2"/>
        <v>159</v>
      </c>
      <c r="B162" s="40" t="str">
        <f>IF(NSW!B54="","",NSW!B54)</f>
        <v>CHIFLEY</v>
      </c>
      <c r="C162" s="40" t="str">
        <f>IF(NSW!C54="","",NSW!C54)</f>
        <v/>
      </c>
      <c r="D162" s="40">
        <f>IF(NSW!E54="","",NSW!E54)</f>
        <v>1957</v>
      </c>
      <c r="E162" s="40" t="str">
        <f>IF(NSW!F54="","",NSW!F54)</f>
        <v/>
      </c>
      <c r="F162" s="40" t="str">
        <f>IF(NSW!G54="","",NSW!G54)</f>
        <v>Campbells</v>
      </c>
      <c r="G162" s="40" t="str">
        <f>IF(NSW!H54="","",NSW!H54)</f>
        <v/>
      </c>
      <c r="H162" s="40" t="str">
        <f>IF(NSW!I54="","",NSW!I54)</f>
        <v>BATHURST</v>
      </c>
      <c r="I162" s="40" t="str">
        <f>IF(NSW!J54="","",NSW!J54)</f>
        <v>NSW</v>
      </c>
      <c r="J162" s="40" t="str">
        <f>IF(NSW!K54="","",NSW!K54)</f>
        <v>ER</v>
      </c>
      <c r="K162" s="40" t="str">
        <f>IF(NSW!L54="","",NSW!L54)</f>
        <v>TE</v>
      </c>
      <c r="L162" s="40" t="str">
        <f>IF(NSW!M54="","",NSW!M54)</f>
        <v>ie</v>
      </c>
      <c r="M162" s="40" t="str">
        <f>IF(NSW!N54="","",NSW!N54)</f>
        <v>R</v>
      </c>
      <c r="N162" s="40">
        <f>IF(NSW!O54="","",NSW!O54)</f>
        <v>38</v>
      </c>
      <c r="O162" s="40">
        <f>IF(NSW!P54="","",NSW!P54)</f>
        <v>455</v>
      </c>
      <c r="P162" s="40" t="str">
        <f>IF(NSW!Q54="","",NSW!Q54)</f>
        <v/>
      </c>
      <c r="Q162" s="40">
        <f>IF(NSW!R54="","",NSW!R54)</f>
        <v>30800</v>
      </c>
      <c r="R162" s="40">
        <f>IF(NSW!S54="","",NSW!S54)</f>
        <v>2200</v>
      </c>
      <c r="S162" s="40" t="str">
        <f>IF(NSW!T54="","",NSW!T54)</f>
        <v>S</v>
      </c>
      <c r="T162" s="40" t="str">
        <f>IF(NSW!U54="","",NSW!U54)</f>
        <v/>
      </c>
      <c r="U162" s="40" t="str">
        <f>IF(NSW!V54="","",NSW!V54)</f>
        <v/>
      </c>
      <c r="V162" s="40" t="str">
        <f>IF(NSW!W54="","",NSW!W54)</f>
        <v/>
      </c>
      <c r="W162" s="40">
        <f>IF(NSW!X54="","",NSW!X54)</f>
        <v>960</v>
      </c>
      <c r="X162" s="40">
        <f>IF(NSW!Y54="","",NSW!Y54)</f>
        <v>9800</v>
      </c>
      <c r="Y162" s="40" t="str">
        <f>IF(NSW!Z54="","",NSW!Z54)</f>
        <v>L</v>
      </c>
      <c r="Z162" s="40" t="str">
        <f>IF(NSW!AA54="","",NSW!AA54)</f>
        <v>Bathurst City Council</v>
      </c>
      <c r="AA162" s="40" t="str">
        <f>IF(NSW!AB54="","",NSW!AB54)</f>
        <v>Department of Public Works NSW</v>
      </c>
      <c r="AB162" s="40" t="str">
        <f>IF(NSW!AC54="","",NSW!AC54)</f>
        <v>Department of Public Works NSW</v>
      </c>
      <c r="AC162" s="40" t="str">
        <f>IF(NSW!AD54="","",NSW!AD54)</f>
        <v>Embankment raised 5.5m and spillway capacity increased from 2265 to 9800 in 2001</v>
      </c>
      <c r="AD162" s="40" t="str">
        <f>IF(NSW!AE54="","",NSW!AE54)</f>
        <v/>
      </c>
      <c r="AE162" s="40" t="str">
        <f>IF(NSW!AF54="","",NSW!AF54)</f>
        <v/>
      </c>
      <c r="AF162" s="40" t="str">
        <f>IF(NSW!AG54="","",NSW!AG54)</f>
        <v/>
      </c>
      <c r="AG162" s="40" t="str">
        <f>IF(NSW!AH54="","",NSW!AH54)</f>
        <v/>
      </c>
      <c r="AH162" s="40" t="str">
        <f>IF(NSW!AI54="","",NSW!AI54)</f>
        <v/>
      </c>
      <c r="AI162" s="40" t="str">
        <f>IF(NSW!AJ54="","",NSW!AJ54)</f>
        <v/>
      </c>
      <c r="AJ162" s="40" t="str">
        <f>IF(NSW!AK54="","",NSW!AK54)</f>
        <v/>
      </c>
      <c r="AK162" s="40" t="str">
        <f>IF(NSW!AL54="","",NSW!AL54)</f>
        <v/>
      </c>
    </row>
    <row r="163" spans="1:37" x14ac:dyDescent="0.2">
      <c r="A163" s="7">
        <f t="shared" si="2"/>
        <v>160</v>
      </c>
      <c r="B163" s="40" t="str">
        <f>IF(NSW!B55="","",NSW!B55)</f>
        <v>DUNGOWAN</v>
      </c>
      <c r="C163" s="40" t="str">
        <f>IF(NSW!C55="","",NSW!C55)</f>
        <v/>
      </c>
      <c r="D163" s="40">
        <f>IF(NSW!E55="","",NSW!E55)</f>
        <v>1957</v>
      </c>
      <c r="E163" s="40" t="str">
        <f>IF(NSW!F55="","",NSW!F55)</f>
        <v/>
      </c>
      <c r="F163" s="40" t="str">
        <f>IF(NSW!G55="","",NSW!G55)</f>
        <v>Dungowan Creek</v>
      </c>
      <c r="G163" s="40" t="str">
        <f>IF(NSW!H55="","",NSW!H55)</f>
        <v/>
      </c>
      <c r="H163" s="40" t="str">
        <f>IF(NSW!I55="","",NSW!I55)</f>
        <v>TAMWORTH</v>
      </c>
      <c r="I163" s="40" t="str">
        <f>IF(NSW!J55="","",NSW!J55)</f>
        <v>NSW</v>
      </c>
      <c r="J163" s="40" t="str">
        <f>IF(NSW!K55="","",NSW!K55)</f>
        <v>TE</v>
      </c>
      <c r="K163" s="40" t="str">
        <f>IF(NSW!L55="","",NSW!L55)</f>
        <v/>
      </c>
      <c r="L163" s="40" t="str">
        <f>IF(NSW!M55="","",NSW!M55)</f>
        <v>ie</v>
      </c>
      <c r="M163" s="40" t="str">
        <f>IF(NSW!N55="","",NSW!N55)</f>
        <v>R</v>
      </c>
      <c r="N163" s="40">
        <f>IF(NSW!O55="","",NSW!O55)</f>
        <v>34</v>
      </c>
      <c r="O163" s="40">
        <f>IF(NSW!P55="","",NSW!P55)</f>
        <v>342</v>
      </c>
      <c r="P163" s="40">
        <f>IF(NSW!Q55="","",NSW!Q55)</f>
        <v>320</v>
      </c>
      <c r="Q163" s="40">
        <f>IF(NSW!R55="","",NSW!R55)</f>
        <v>5700</v>
      </c>
      <c r="R163" s="40">
        <f>IF(NSW!S55="","",NSW!S55)</f>
        <v>500</v>
      </c>
      <c r="S163" s="40" t="str">
        <f>IF(NSW!T55="","",NSW!T55)</f>
        <v>S</v>
      </c>
      <c r="T163" s="40" t="str">
        <f>IF(NSW!U55="","",NSW!U55)</f>
        <v/>
      </c>
      <c r="U163" s="40" t="str">
        <f>IF(NSW!V55="","",NSW!V55)</f>
        <v/>
      </c>
      <c r="V163" s="40" t="str">
        <f>IF(NSW!W55="","",NSW!W55)</f>
        <v/>
      </c>
      <c r="W163" s="40">
        <f>IF(NSW!X55="","",NSW!X55)</f>
        <v>125</v>
      </c>
      <c r="X163" s="40">
        <f>IF(NSW!Y55="","",NSW!Y55)</f>
        <v>3910</v>
      </c>
      <c r="Y163" s="40" t="str">
        <f>IF(NSW!Z55="","",NSW!Z55)</f>
        <v>V</v>
      </c>
      <c r="Z163" s="40" t="str">
        <f>IF(NSW!AA55="","",NSW!AA55)</f>
        <v>Tamworth City Council</v>
      </c>
      <c r="AA163" s="40" t="str">
        <f>IF(NSW!AB55="","",NSW!AB55)</f>
        <v>Blair &amp; Stuckey, Dept of Public Works, NSW</v>
      </c>
      <c r="AB163" s="40" t="str">
        <f>IF(NSW!AC55="","",NSW!AC55)</f>
        <v>Dayal Singh/Roche Bros</v>
      </c>
      <c r="AC163" s="40" t="str">
        <f>IF(NSW!AD55="","",NSW!AD55)</f>
        <v>Embankment raised and extra fuseplug spillway constructed</v>
      </c>
      <c r="AD163" s="40" t="str">
        <f>IF(NSW!AE55="","",NSW!AE55)</f>
        <v/>
      </c>
      <c r="AE163" s="40" t="str">
        <f>IF(NSW!AF55="","",NSW!AF55)</f>
        <v/>
      </c>
      <c r="AF163" s="40" t="str">
        <f>IF(NSW!AG55="","",NSW!AG55)</f>
        <v/>
      </c>
      <c r="AG163" s="40" t="str">
        <f>IF(NSW!AH55="","",NSW!AH55)</f>
        <v/>
      </c>
      <c r="AH163" s="40" t="str">
        <f>IF(NSW!AI55="","",NSW!AI55)</f>
        <v/>
      </c>
      <c r="AI163" s="40" t="str">
        <f>IF(NSW!AJ55="","",NSW!AJ55)</f>
        <v/>
      </c>
      <c r="AJ163" s="40" t="str">
        <f>IF(NSW!AK55="","",NSW!AK55)</f>
        <v/>
      </c>
      <c r="AK163" s="40" t="str">
        <f>IF(NSW!AL55="","",NSW!AL55)</f>
        <v/>
      </c>
    </row>
    <row r="164" spans="1:37" x14ac:dyDescent="0.2">
      <c r="A164" s="7">
        <f t="shared" si="2"/>
        <v>161</v>
      </c>
      <c r="B164" s="40" t="str">
        <f>IF(TAS!B24="","",TAS!B24)</f>
        <v>LAUGHING JACK</v>
      </c>
      <c r="C164" s="40" t="str">
        <f>IF(TAS!C24="","",TAS!C24)</f>
        <v>Laughing Jack Lagoon</v>
      </c>
      <c r="D164" s="40">
        <f>IF(TAS!E24="","",TAS!E24)</f>
        <v>1957</v>
      </c>
      <c r="E164" s="40" t="str">
        <f>IF(TAS!F24="","",TAS!F24)</f>
        <v/>
      </c>
      <c r="F164" s="40" t="str">
        <f>IF(TAS!G24="","",TAS!G24)</f>
        <v>Powers Rivulet</v>
      </c>
      <c r="G164" s="40" t="str">
        <f>IF(TAS!H24="","",TAS!H24)</f>
        <v/>
      </c>
      <c r="H164" s="40" t="str">
        <f>IF(TAS!I24="","",TAS!I24)</f>
        <v>QUEENSTOWN</v>
      </c>
      <c r="I164" s="40" t="str">
        <f>IF(TAS!J24="","",TAS!J24)</f>
        <v>TAS</v>
      </c>
      <c r="J164" s="40" t="str">
        <f>IF(TAS!K24="","",TAS!K24)</f>
        <v>ER</v>
      </c>
      <c r="K164" s="40" t="str">
        <f>IF(TAS!L24="","",TAS!L24)</f>
        <v/>
      </c>
      <c r="L164" s="40" t="str">
        <f>IF(TAS!M24="","",TAS!M24)</f>
        <v>ie</v>
      </c>
      <c r="M164" s="40" t="str">
        <f>IF(TAS!N24="","",TAS!N24)</f>
        <v>R/S</v>
      </c>
      <c r="N164" s="40">
        <f>IF(TAS!O24="","",TAS!O24)</f>
        <v>17</v>
      </c>
      <c r="O164" s="40">
        <f>IF(TAS!P24="","",TAS!P24)</f>
        <v>170</v>
      </c>
      <c r="P164" s="40">
        <f>IF(TAS!Q24="","",TAS!Q24)</f>
        <v>68</v>
      </c>
      <c r="Q164" s="40">
        <f>IF(TAS!R24="","",TAS!R24)</f>
        <v>24780</v>
      </c>
      <c r="R164" s="40">
        <f>IF(TAS!S24="","",TAS!S24)</f>
        <v>3410</v>
      </c>
      <c r="S164" s="40" t="str">
        <f>IF(TAS!T24="","",TAS!T24)</f>
        <v>H</v>
      </c>
      <c r="T164" s="40" t="str">
        <f>IF(TAS!U24="","",TAS!U24)</f>
        <v/>
      </c>
      <c r="U164" s="40" t="str">
        <f>IF(TAS!V24="","",TAS!V24)</f>
        <v/>
      </c>
      <c r="V164" s="40" t="str">
        <f>IF(TAS!W24="","",TAS!W24)</f>
        <v/>
      </c>
      <c r="W164" s="40">
        <f>IF(TAS!Y24="","",TAS!Y24)</f>
        <v>30</v>
      </c>
      <c r="X164" s="40">
        <f>IF(TAS!Z24="","",TAS!Z24)</f>
        <v>28</v>
      </c>
      <c r="Y164" s="40" t="str">
        <f>IF(TAS!AB24="","",TAS!AB24)</f>
        <v>L</v>
      </c>
      <c r="Z164" s="40" t="str">
        <f>IF(TAS!AC24="","",TAS!AC24)</f>
        <v>Hydro Electric Corporation TAS</v>
      </c>
      <c r="AA164" s="40" t="str">
        <f>IF(TAS!AD24="","",TAS!AD24)</f>
        <v>Hydro Electric Commission TAS</v>
      </c>
      <c r="AB164" s="40" t="str">
        <f>IF(TAS!AE24="","",TAS!AE24)</f>
        <v>Hydro Electric Commission TAS</v>
      </c>
      <c r="AC164" s="40" t="str">
        <f>IF(TAS!AF24="","",TAS!AF24)</f>
        <v>The dam has an internal flow through spillway arrangement over a concrete capped core.  Water diverted via Bronte Lagoon to Tungatinah Power Station.</v>
      </c>
      <c r="AD164" s="40" t="str">
        <f>IF(TAS!AG24="","",TAS!AG24)</f>
        <v/>
      </c>
      <c r="AE164" s="40" t="str">
        <f>IF(TAS!AH24="","",TAS!AH24)</f>
        <v/>
      </c>
      <c r="AF164" s="40" t="str">
        <f>IF(TAS!AI24="","",TAS!AI24)</f>
        <v/>
      </c>
      <c r="AG164" s="40" t="str">
        <f>IF(TAS!AJ24="","",TAS!AJ24)</f>
        <v/>
      </c>
      <c r="AH164" s="40" t="str">
        <f>IF(TAS!AK24="","",TAS!AK24)</f>
        <v/>
      </c>
      <c r="AI164" s="40" t="str">
        <f>IF(TAS!AL24="","",TAS!AL24)</f>
        <v/>
      </c>
      <c r="AJ164" s="40" t="str">
        <f>IF(TAS!AM24="","",TAS!AM24)</f>
        <v/>
      </c>
      <c r="AK164" s="40" t="str">
        <f>IF(TAS!AN24="","",TAS!AN24)</f>
        <v/>
      </c>
    </row>
    <row r="165" spans="1:37" x14ac:dyDescent="0.2">
      <c r="A165" s="7">
        <f t="shared" si="2"/>
        <v>162</v>
      </c>
      <c r="B165" s="40" t="str">
        <f>IF(QLD!C17="","",QLD!C17)</f>
        <v>LEICHHARDT RIVER</v>
      </c>
      <c r="C165" s="40" t="str">
        <f>IF(QLD!D17="","",QLD!D17)</f>
        <v>Lake Moondarra</v>
      </c>
      <c r="D165" s="40">
        <f>IF(QLD!F17="","",QLD!F17)</f>
        <v>1957</v>
      </c>
      <c r="E165" s="40" t="str">
        <f>IF(QLD!G17="","",QLD!G17)</f>
        <v/>
      </c>
      <c r="F165" s="40" t="str">
        <f>IF(QLD!H17="","",QLD!H17)</f>
        <v>Leichhardt</v>
      </c>
      <c r="G165" s="40" t="str">
        <f>IF(QLD!I17="","",QLD!I17)</f>
        <v/>
      </c>
      <c r="H165" s="40" t="str">
        <f>IF(QLD!J17="","",QLD!J17)</f>
        <v>MT ISA</v>
      </c>
      <c r="I165" s="40" t="str">
        <f>IF(QLD!K17="","",QLD!K17)</f>
        <v>QLD</v>
      </c>
      <c r="J165" s="40" t="str">
        <f>IF(QLD!L17="","",QLD!L17)</f>
        <v>ER</v>
      </c>
      <c r="K165" s="40" t="str">
        <f>IF(QLD!M17="","",QLD!M17)</f>
        <v/>
      </c>
      <c r="L165" s="40" t="str">
        <f>IF(QLD!N17="","",QLD!N17)</f>
        <v>fc</v>
      </c>
      <c r="M165" s="40" t="str">
        <f>IF(QLD!O17="","",QLD!O17)</f>
        <v>R</v>
      </c>
      <c r="N165" s="40">
        <f>IF(QLD!P17="","",QLD!P17)</f>
        <v>27.5</v>
      </c>
      <c r="O165" s="40">
        <f>IF(QLD!Q17="","",QLD!Q17)</f>
        <v>259</v>
      </c>
      <c r="P165" s="40">
        <f>IF(QLD!R17="","",QLD!R17)</f>
        <v>153</v>
      </c>
      <c r="Q165" s="40">
        <f>IF(QLD!S17="","",QLD!S17)</f>
        <v>103050</v>
      </c>
      <c r="R165" s="40">
        <f>IF(QLD!T17="","",QLD!T17)</f>
        <v>21900</v>
      </c>
      <c r="S165" s="40" t="str">
        <f>IF(QLD!U17="","",QLD!U17)</f>
        <v>S</v>
      </c>
      <c r="T165" s="40" t="str">
        <f>IF(QLD!V17="","",QLD!V17)</f>
        <v>R</v>
      </c>
      <c r="U165" s="40" t="str">
        <f>IF(QLD!W17="","",QLD!W17)</f>
        <v/>
      </c>
      <c r="V165" s="40" t="str">
        <f>IF(QLD!X17="","",QLD!X17)</f>
        <v/>
      </c>
      <c r="W165" s="40">
        <f>IF(QLD!Z17="","",QLD!Z17)</f>
        <v>1148</v>
      </c>
      <c r="X165" s="40">
        <f>IF(QLD!AA17="","",QLD!AA17)</f>
        <v>3539</v>
      </c>
      <c r="Y165" s="40" t="str">
        <f>IF(QLD!AB17="","",QLD!AB17)</f>
        <v>L</v>
      </c>
      <c r="Z165" s="40" t="str">
        <f>IF(QLD!AC17="","",QLD!AC17)</f>
        <v>Mount Isa Water Supply Board</v>
      </c>
      <c r="AA165" s="40" t="str">
        <f>IF(QLD!AD17="","",QLD!AD17)</f>
        <v>Gutteridge, Haskins &amp; Davey Pty Ltd</v>
      </c>
      <c r="AB165" s="40" t="str">
        <f>IF(QLD!AE17="","",QLD!AE17)</f>
        <v>Thiess Bros Pty Ltd &amp; Utah Construction Co</v>
      </c>
      <c r="AC165" s="40" t="str">
        <f>IF(QLD!AF17="","",QLD!AF17)</f>
        <v>Spillway raised 1.52m in 1971, Vol includes 8(bc), 145(er)</v>
      </c>
      <c r="AD165" s="40" t="str">
        <f>IF(QLD!AG17="","",QLD!AG17)</f>
        <v/>
      </c>
      <c r="AE165" s="40" t="str">
        <f>IF(QLD!AH17="","",QLD!AH17)</f>
        <v/>
      </c>
      <c r="AF165" s="40" t="str">
        <f>IF(QLD!AI17="","",QLD!AI17)</f>
        <v/>
      </c>
      <c r="AG165" s="40" t="str">
        <f>IF(QLD!AJ17="","",QLD!AJ17)</f>
        <v/>
      </c>
      <c r="AH165" s="40" t="str">
        <f>IF(QLD!AK17="","",QLD!AK17)</f>
        <v/>
      </c>
      <c r="AI165" s="40" t="str">
        <f>IF(QLD!AL17="","",QLD!AL17)</f>
        <v/>
      </c>
      <c r="AJ165" s="40" t="str">
        <f>IF(QLD!AM17="","",QLD!AM17)</f>
        <v/>
      </c>
      <c r="AK165" s="40" t="str">
        <f>IF(QLD!AN17="","",QLD!AN17)</f>
        <v/>
      </c>
    </row>
    <row r="166" spans="1:37" x14ac:dyDescent="0.2">
      <c r="A166" s="7">
        <f t="shared" si="2"/>
        <v>163</v>
      </c>
      <c r="B166" s="40" t="str">
        <f>IF(NSW!B56="","",NSW!B56)</f>
        <v>RYDAL</v>
      </c>
      <c r="C166" s="40" t="str">
        <f>IF(NSW!C56="","",NSW!C56)</f>
        <v/>
      </c>
      <c r="D166" s="40">
        <f>IF(NSW!E56="","",NSW!E56)</f>
        <v>1957</v>
      </c>
      <c r="E166" s="40" t="str">
        <f>IF(NSW!F56="","",NSW!F56)</f>
        <v/>
      </c>
      <c r="F166" s="40" t="str">
        <f>IF(NSW!G56="","",NSW!G56)</f>
        <v>Off Stream Storage</v>
      </c>
      <c r="G166" s="40" t="str">
        <f>IF(NSW!H56="","",NSW!H56)</f>
        <v/>
      </c>
      <c r="H166" s="40" t="str">
        <f>IF(NSW!I56="","",NSW!I56)</f>
        <v>RYDAL</v>
      </c>
      <c r="I166" s="40" t="str">
        <f>IF(NSW!J56="","",NSW!J56)</f>
        <v>NSW</v>
      </c>
      <c r="J166" s="40" t="str">
        <f>IF(NSW!K56="","",NSW!K56)</f>
        <v>TE</v>
      </c>
      <c r="K166" s="40" t="str">
        <f>IF(NSW!L56="","",NSW!L56)</f>
        <v/>
      </c>
      <c r="L166" s="40" t="str">
        <f>IF(NSW!M56="","",NSW!M56)</f>
        <v>he</v>
      </c>
      <c r="M166" s="40" t="str">
        <f>IF(NSW!N56="","",NSW!N56)</f>
        <v/>
      </c>
      <c r="N166" s="40">
        <f>IF(NSW!O56="","",NSW!O56)</f>
        <v>16</v>
      </c>
      <c r="O166" s="40">
        <f>IF(NSW!P56="","",NSW!P56)</f>
        <v>460</v>
      </c>
      <c r="P166" s="40" t="str">
        <f>IF(NSW!Q56="","",NSW!Q56)</f>
        <v/>
      </c>
      <c r="Q166" s="40">
        <f>IF(NSW!R56="","",NSW!R56)</f>
        <v>370</v>
      </c>
      <c r="R166" s="40">
        <f>IF(NSW!S56="","",NSW!S56)</f>
        <v>70</v>
      </c>
      <c r="S166" s="40" t="str">
        <f>IF(NSW!T56="","",NSW!T56)</f>
        <v>S</v>
      </c>
      <c r="T166" s="40" t="str">
        <f>IF(NSW!U56="","",NSW!U56)</f>
        <v/>
      </c>
      <c r="U166" s="40" t="str">
        <f>IF(NSW!V56="","",NSW!V56)</f>
        <v/>
      </c>
      <c r="V166" s="40" t="str">
        <f>IF(NSW!W56="","",NSW!W56)</f>
        <v/>
      </c>
      <c r="W166" s="40">
        <f>IF(NSW!X56="","",NSW!X56)</f>
        <v>1.5</v>
      </c>
      <c r="X166" s="40">
        <f>IF(NSW!Y56="","",NSW!Y56)</f>
        <v>75</v>
      </c>
      <c r="Y166" s="40" t="str">
        <f>IF(NSW!Z56="","",NSW!Z56)</f>
        <v>L</v>
      </c>
      <c r="Z166" s="40" t="str">
        <f>IF(NSW!AA56="","",NSW!AA56)</f>
        <v>Dept. Land Water Conservation</v>
      </c>
      <c r="AA166" s="40" t="str">
        <f>IF(NSW!AB56="","",NSW!AB56)</f>
        <v>Public Works Dept NSW</v>
      </c>
      <c r="AB166" s="40" t="str">
        <f>IF(NSW!AC56="","",NSW!AC56)</f>
        <v>WV Hall and Elliott</v>
      </c>
      <c r="AC166" s="40" t="str">
        <f>IF(NSW!AD56="","",NSW!AD56)</f>
        <v/>
      </c>
      <c r="AD166" s="40" t="str">
        <f>IF(NSW!AE56="","",NSW!AE56)</f>
        <v/>
      </c>
      <c r="AE166" s="40" t="str">
        <f>IF(NSW!AF56="","",NSW!AF56)</f>
        <v/>
      </c>
      <c r="AF166" s="40" t="str">
        <f>IF(NSW!AG56="","",NSW!AG56)</f>
        <v/>
      </c>
      <c r="AG166" s="40" t="str">
        <f>IF(NSW!AH56="","",NSW!AH56)</f>
        <v/>
      </c>
      <c r="AH166" s="40" t="str">
        <f>IF(NSW!AI56="","",NSW!AI56)</f>
        <v/>
      </c>
      <c r="AI166" s="40" t="str">
        <f>IF(NSW!AJ56="","",NSW!AJ56)</f>
        <v/>
      </c>
      <c r="AJ166" s="40" t="str">
        <f>IF(NSW!AK56="","",NSW!AK56)</f>
        <v/>
      </c>
      <c r="AK166" s="40" t="str">
        <f>IF(NSW!AL56="","",NSW!AL56)</f>
        <v/>
      </c>
    </row>
    <row r="167" spans="1:37" x14ac:dyDescent="0.2">
      <c r="A167" s="7">
        <f t="shared" si="2"/>
        <v>164</v>
      </c>
      <c r="B167" s="40" t="str">
        <f>IF(WA!B14="","",WA!B14)</f>
        <v>SERPENTINE PIPEHEAD</v>
      </c>
      <c r="C167" s="40" t="str">
        <f>IF(WA!C14="","",WA!C14)</f>
        <v/>
      </c>
      <c r="D167" s="40">
        <f>IF(WA!E14="","",WA!E14)</f>
        <v>1957</v>
      </c>
      <c r="E167" s="40" t="str">
        <f>IF(WA!F14="","",WA!F14)</f>
        <v/>
      </c>
      <c r="F167" s="40" t="str">
        <f>IF(WA!G14="","",WA!G14)</f>
        <v>Serpentine</v>
      </c>
      <c r="G167" s="40" t="str">
        <f>IF(WA!H14="","",WA!H14)</f>
        <v/>
      </c>
      <c r="H167" s="40" t="str">
        <f>IF(WA!I14="","",WA!I14)</f>
        <v xml:space="preserve">PERTH </v>
      </c>
      <c r="I167" s="40" t="str">
        <f>IF(WA!J14="","",WA!J14)</f>
        <v>WA</v>
      </c>
      <c r="J167" s="40" t="str">
        <f>IF(WA!K14="","",WA!K14)</f>
        <v>TE</v>
      </c>
      <c r="K167" s="40" t="str">
        <f>IF(WA!L14="","",WA!L14)</f>
        <v>PG</v>
      </c>
      <c r="L167" s="40" t="str">
        <f>IF(WA!M14="","",WA!M14)</f>
        <v/>
      </c>
      <c r="M167" s="40" t="str">
        <f>IF(WA!N14="","",WA!N14)</f>
        <v/>
      </c>
      <c r="N167" s="40">
        <f>IF(WA!O14="","",WA!O14)</f>
        <v>16</v>
      </c>
      <c r="O167" s="40">
        <f>IF(WA!P14="","",WA!P14)</f>
        <v>146</v>
      </c>
      <c r="P167" s="40">
        <f>IF(WA!Q14="","",WA!Q14)</f>
        <v>15</v>
      </c>
      <c r="Q167" s="40">
        <f>IF(WA!R14="","",WA!R14)</f>
        <v>3140</v>
      </c>
      <c r="R167" s="40">
        <f>IF(WA!S14="","",WA!S14)</f>
        <v>608</v>
      </c>
      <c r="S167" s="40" t="str">
        <f>IF(WA!T14="","",WA!T14)</f>
        <v>S</v>
      </c>
      <c r="T167" s="40" t="str">
        <f>IF(WA!U14="","",WA!U14)</f>
        <v/>
      </c>
      <c r="U167" s="40" t="str">
        <f>IF(WA!V14="","",WA!V14)</f>
        <v/>
      </c>
      <c r="V167" s="40" t="str">
        <f>IF(WA!W14="","",WA!W14)</f>
        <v/>
      </c>
      <c r="W167" s="40">
        <f>IF(WA!Y14="","",WA!Y14)</f>
        <v>692</v>
      </c>
      <c r="X167" s="40">
        <f>IF(WA!Z14="","",WA!Z14)</f>
        <v>685</v>
      </c>
      <c r="Y167" s="40" t="str">
        <f>IF(WA!AA14="","",WA!AA14)</f>
        <v>L</v>
      </c>
      <c r="Z167" s="40" t="str">
        <f>IF(WA!AB14="","",WA!AB14)</f>
        <v>WA Water Corporation</v>
      </c>
      <c r="AA167" s="40" t="str">
        <f>IF(WA!AC14="","",WA!AC14)</f>
        <v xml:space="preserve">Metropolitan Water Authority, Perth </v>
      </c>
      <c r="AB167" s="40" t="str">
        <f>IF(WA!AD14="","",WA!AD14)</f>
        <v xml:space="preserve">Metropolitan Water Authority, Perth </v>
      </c>
      <c r="AC167" s="40" t="str">
        <f>IF(WA!AE14="","",WA!AE14)</f>
        <v>Stopgate control removed 1980, + 5 (bc) &amp; 10 (te), additional 2 (te) in secondary embankment</v>
      </c>
      <c r="AD167" s="40" t="str">
        <f>IF(WA!AF14="","",WA!AF14)</f>
        <v/>
      </c>
      <c r="AE167" s="40" t="str">
        <f>IF(WA!AG14="","",WA!AG14)</f>
        <v/>
      </c>
      <c r="AF167" s="40" t="str">
        <f>IF(WA!AH14="","",WA!AH14)</f>
        <v/>
      </c>
      <c r="AG167" s="40" t="str">
        <f>IF(WA!AI14="","",WA!AI14)</f>
        <v/>
      </c>
      <c r="AH167" s="40" t="str">
        <f>IF(WA!AJ14="","",WA!AJ14)</f>
        <v/>
      </c>
      <c r="AI167" s="40" t="str">
        <f>IF(WA!AK14="","",WA!AK14)</f>
        <v/>
      </c>
      <c r="AK167" s="40" t="str">
        <f>IF(WA!AL14="","",WA!AL14)</f>
        <v/>
      </c>
    </row>
    <row r="168" spans="1:37" x14ac:dyDescent="0.2">
      <c r="A168" s="7">
        <f t="shared" si="2"/>
        <v>165</v>
      </c>
      <c r="B168" s="40" t="str">
        <f>IF(Vic!B49="","",Vic!B49)</f>
        <v>UPPER YARRA</v>
      </c>
      <c r="C168" s="40" t="str">
        <f>IF(Vic!C49="","",Vic!C49)</f>
        <v>Upper Yarra Reservoir</v>
      </c>
      <c r="D168" s="40">
        <f>IF(Vic!E49="","",Vic!E49)</f>
        <v>1957</v>
      </c>
      <c r="E168" s="40" t="str">
        <f>IF(Vic!F49="","",Vic!F49)</f>
        <v/>
      </c>
      <c r="F168" s="40" t="str">
        <f>IF(Vic!G49="","",Vic!G49)</f>
        <v>Yarra River</v>
      </c>
      <c r="G168" s="40" t="str">
        <f>IF(Vic!H49="","",Vic!H49)</f>
        <v/>
      </c>
      <c r="H168" s="40" t="str">
        <f>IF(Vic!I49="","",Vic!I49)</f>
        <v>WARBURTON</v>
      </c>
      <c r="I168" s="40" t="str">
        <f>IF(Vic!J49="","",Vic!J49)</f>
        <v>VIC</v>
      </c>
      <c r="J168" s="40" t="str">
        <f>IF(Vic!K49="","",Vic!K49)</f>
        <v>TE</v>
      </c>
      <c r="K168" s="40" t="str">
        <f>IF(Vic!L49="","",Vic!L49)</f>
        <v/>
      </c>
      <c r="L168" s="40" t="str">
        <f>IF(Vic!M49="","",Vic!M49)</f>
        <v>ie</v>
      </c>
      <c r="M168" s="40" t="str">
        <f>IF(Vic!N49="","",Vic!N49)</f>
        <v>R</v>
      </c>
      <c r="N168" s="40">
        <f>IF(Vic!O49="","",Vic!O49)</f>
        <v>89</v>
      </c>
      <c r="O168" s="40">
        <f>IF(Vic!P49="","",Vic!P49)</f>
        <v>610</v>
      </c>
      <c r="P168" s="40">
        <f>IF(Vic!Q49="","",Vic!Q49)</f>
        <v>5660</v>
      </c>
      <c r="Q168" s="40">
        <f>IF(Vic!R49="","",Vic!R49)</f>
        <v>204895</v>
      </c>
      <c r="R168" s="40">
        <f>IF(Vic!S49="","",Vic!S49)</f>
        <v>7500</v>
      </c>
      <c r="S168" s="40" t="str">
        <f>IF(Vic!T49="","",Vic!T49)</f>
        <v>S</v>
      </c>
      <c r="T168" s="40" t="str">
        <f>IF(Vic!U49="","",Vic!U49)</f>
        <v/>
      </c>
      <c r="U168" s="40" t="str">
        <f>IF(Vic!V49="","",Vic!V49)</f>
        <v/>
      </c>
      <c r="V168" s="40" t="str">
        <f>IF(Vic!W49="","",Vic!W49)</f>
        <v/>
      </c>
      <c r="W168" s="40">
        <f>IF(Vic!Y49="","",Vic!Y49)</f>
        <v>337</v>
      </c>
      <c r="X168" s="40">
        <f>IF(Vic!Z49="","",Vic!Z49)</f>
        <v>3392</v>
      </c>
      <c r="Y168" s="40" t="str">
        <f>IF(Vic!AA49="","",Vic!AA49)</f>
        <v>L</v>
      </c>
      <c r="Z168" s="40" t="str">
        <f>IF(Vic!AB49="","",Vic!AB49)</f>
        <v>Melbourne Water Corporation</v>
      </c>
      <c r="AA168" s="40" t="str">
        <f>IF(Vic!AC49="","",Vic!AC49)</f>
        <v xml:space="preserve">Melbourne &amp; Metropolitan Board of Works </v>
      </c>
      <c r="AB168" s="40" t="str">
        <f>IF(Vic!AD49="","",Vic!AD49)</f>
        <v xml:space="preserve">Melbourne &amp; Metropolitan Board of Works </v>
      </c>
      <c r="AC168" s="40" t="str">
        <f>IF(Vic!AE49="","",Vic!AE49)</f>
        <v/>
      </c>
      <c r="AD168" s="40" t="str">
        <f>IF(Vic!AF49="","",Vic!AF49)</f>
        <v/>
      </c>
      <c r="AE168" s="40" t="str">
        <f>IF(Vic!AG49="","",Vic!AG49)</f>
        <v/>
      </c>
      <c r="AF168" s="40" t="str">
        <f>IF(Vic!AH49="","",Vic!AH49)</f>
        <v/>
      </c>
      <c r="AG168" s="40">
        <f>IF(Vic!AI49="","",Vic!AI49)</f>
        <v>0</v>
      </c>
      <c r="AH168" s="40">
        <f>IF(Vic!AJ49="","",Vic!AJ49)</f>
        <v>0</v>
      </c>
      <c r="AI168" s="40">
        <f>IF(Vic!AK49="","",Vic!AK49)</f>
        <v>0</v>
      </c>
      <c r="AK168" s="40" t="str">
        <f>IF(Vic!AL49="","",Vic!AL49)</f>
        <v/>
      </c>
    </row>
    <row r="169" spans="1:37" x14ac:dyDescent="0.2">
      <c r="A169" s="7">
        <f t="shared" si="2"/>
        <v>166</v>
      </c>
      <c r="B169" s="40" t="str">
        <f>IF(NSW!B57="","",NSW!B57)</f>
        <v>COCHRANE</v>
      </c>
      <c r="C169" s="40" t="str">
        <f>IF(NSW!C57="","",NSW!C57)</f>
        <v/>
      </c>
      <c r="D169" s="40">
        <f>IF(NSW!E57="","",NSW!E57)</f>
        <v>1958</v>
      </c>
      <c r="E169" s="40" t="str">
        <f>IF(NSW!F57="","",NSW!F57)</f>
        <v/>
      </c>
      <c r="F169" s="40" t="str">
        <f>IF(NSW!G57="","",NSW!G57)</f>
        <v>Georges Creek</v>
      </c>
      <c r="G169" s="40" t="str">
        <f>IF(NSW!H57="","",NSW!H57)</f>
        <v/>
      </c>
      <c r="H169" s="40" t="str">
        <f>IF(NSW!I57="","",NSW!I57)</f>
        <v>BEGA</v>
      </c>
      <c r="I169" s="40" t="str">
        <f>IF(NSW!J57="","",NSW!J57)</f>
        <v>NSW</v>
      </c>
      <c r="J169" s="40" t="str">
        <f>IF(NSW!K57="","",NSW!K57)</f>
        <v>TE</v>
      </c>
      <c r="K169" s="40" t="str">
        <f>IF(NSW!L57="","",NSW!L57)</f>
        <v/>
      </c>
      <c r="L169" s="40" t="str">
        <f>IF(NSW!M57="","",NSW!M57)</f>
        <v>ic</v>
      </c>
      <c r="M169" s="40" t="str">
        <f>IF(NSW!N57="","",NSW!N57)</f>
        <v>R/S</v>
      </c>
      <c r="N169" s="40">
        <f>IF(NSW!O57="","",NSW!O57)</f>
        <v>29</v>
      </c>
      <c r="O169" s="40">
        <f>IF(NSW!P57="","",NSW!P57)</f>
        <v>199</v>
      </c>
      <c r="P169" s="40">
        <f>IF(NSW!Q57="","",NSW!Q57)</f>
        <v>116</v>
      </c>
      <c r="Q169" s="40">
        <f>IF(NSW!R57="","",NSW!R57)</f>
        <v>4800</v>
      </c>
      <c r="R169" s="40" t="str">
        <f>IF(NSW!S57="","",NSW!S57)</f>
        <v/>
      </c>
      <c r="S169" s="40" t="str">
        <f>IF(NSW!T57="","",NSW!T57)</f>
        <v>H</v>
      </c>
      <c r="T169" s="40" t="str">
        <f>IF(NSW!U57="","",NSW!U57)</f>
        <v/>
      </c>
      <c r="U169" s="40" t="str">
        <f>IF(NSW!V57="","",NSW!V57)</f>
        <v/>
      </c>
      <c r="V169" s="40" t="str">
        <f>IF(NSW!W57="","",NSW!W57)</f>
        <v/>
      </c>
      <c r="W169" s="40">
        <f>IF(NSW!X57="","",NSW!X57)</f>
        <v>34.700000000000003</v>
      </c>
      <c r="X169" s="40">
        <f>IF(NSW!Y57="","",NSW!Y57)</f>
        <v>424</v>
      </c>
      <c r="Y169" s="40" t="str">
        <f>IF(NSW!Z57="","",NSW!Z57)</f>
        <v>V</v>
      </c>
      <c r="Z169" s="40" t="str">
        <f>IF(NSW!AA57="","",NSW!AA57)</f>
        <v>Pacific Power</v>
      </c>
      <c r="AA169" s="40" t="str">
        <f>IF(NSW!AB57="","",NSW!AB57)</f>
        <v>A R Blair &amp; Stuckey</v>
      </c>
      <c r="AB169" s="40" t="str">
        <f>IF(NSW!AC57="","",NSW!AC57)</f>
        <v>Thiess Bros Pty Ltd</v>
      </c>
      <c r="AC169" s="40" t="str">
        <f>IF(NSW!AD57="","",NSW!AD57)</f>
        <v>Earthfill dam and concrete spillway</v>
      </c>
      <c r="AD169" s="40" t="str">
        <f>IF(NSW!AE57="","",NSW!AE57)</f>
        <v/>
      </c>
      <c r="AE169" s="40" t="str">
        <f>IF(NSW!AF57="","",NSW!AF57)</f>
        <v/>
      </c>
      <c r="AF169" s="40" t="str">
        <f>IF(NSW!AG57="","",NSW!AG57)</f>
        <v/>
      </c>
      <c r="AG169" s="40" t="str">
        <f>IF(NSW!AH57="","",NSW!AH57)</f>
        <v/>
      </c>
      <c r="AH169" s="40" t="str">
        <f>IF(NSW!AI57="","",NSW!AI57)</f>
        <v/>
      </c>
      <c r="AI169" s="40" t="str">
        <f>IF(NSW!AJ57="","",NSW!AJ57)</f>
        <v/>
      </c>
      <c r="AJ169" s="40" t="str">
        <f>IF(NSW!AK57="","",NSW!AK57)</f>
        <v/>
      </c>
      <c r="AK169" s="40" t="str">
        <f>IF(NSW!AL57="","",NSW!AL57)</f>
        <v/>
      </c>
    </row>
    <row r="170" spans="1:37" x14ac:dyDescent="0.2">
      <c r="A170" s="7">
        <f t="shared" si="2"/>
        <v>167</v>
      </c>
      <c r="B170" s="40" t="str">
        <f>IF(NSW!B58="","",NSW!B58)</f>
        <v>EUCUMBENE</v>
      </c>
      <c r="C170" s="40" t="str">
        <f>IF(NSW!C58="","",NSW!C58)</f>
        <v/>
      </c>
      <c r="D170" s="40">
        <f>IF(NSW!E58="","",NSW!E58)</f>
        <v>1958</v>
      </c>
      <c r="E170" s="40" t="str">
        <f>IF(NSW!F58="","",NSW!F58)</f>
        <v/>
      </c>
      <c r="F170" s="40" t="str">
        <f>IF(NSW!G58="","",NSW!G58)</f>
        <v>Eucumbene</v>
      </c>
      <c r="G170" s="40" t="str">
        <f>IF(NSW!H58="","",NSW!H58)</f>
        <v/>
      </c>
      <c r="H170" s="40" t="str">
        <f>IF(NSW!I58="","",NSW!I58)</f>
        <v>COOMA</v>
      </c>
      <c r="I170" s="40" t="str">
        <f>IF(NSW!J58="","",NSW!J58)</f>
        <v>NSW</v>
      </c>
      <c r="J170" s="40" t="str">
        <f>IF(NSW!K58="","",NSW!K58)</f>
        <v>TE</v>
      </c>
      <c r="K170" s="40" t="str">
        <f>IF(NSW!L58="","",NSW!L58)</f>
        <v/>
      </c>
      <c r="L170" s="40" t="str">
        <f>IF(NSW!M58="","",NSW!M58)</f>
        <v>ie</v>
      </c>
      <c r="M170" s="40" t="str">
        <f>IF(NSW!N58="","",NSW!N58)</f>
        <v>R/S</v>
      </c>
      <c r="N170" s="40">
        <f>IF(NSW!O58="","",NSW!O58)</f>
        <v>116</v>
      </c>
      <c r="O170" s="40">
        <f>IF(NSW!P58="","",NSW!P58)</f>
        <v>579</v>
      </c>
      <c r="P170" s="40">
        <f>IF(NSW!Q58="","",NSW!Q58)</f>
        <v>6735</v>
      </c>
      <c r="Q170" s="40">
        <f>IF(NSW!R58="","",NSW!R58)</f>
        <v>4798400</v>
      </c>
      <c r="R170" s="40">
        <f>IF(NSW!S58="","",NSW!S58)</f>
        <v>145422</v>
      </c>
      <c r="S170" s="40" t="str">
        <f>IF(NSW!T58="","",NSW!T58)</f>
        <v>H</v>
      </c>
      <c r="T170" s="40" t="str">
        <f>IF(NSW!U58="","",NSW!U58)</f>
        <v/>
      </c>
      <c r="U170" s="40" t="str">
        <f>IF(NSW!V58="","",NSW!V58)</f>
        <v/>
      </c>
      <c r="V170" s="40" t="str">
        <f>IF(NSW!W58="","",NSW!W58)</f>
        <v/>
      </c>
      <c r="W170" s="40">
        <f>IF(NSW!X58="","",NSW!X58)</f>
        <v>683</v>
      </c>
      <c r="X170" s="40">
        <f>IF(NSW!Y58="","",NSW!Y58)</f>
        <v>470</v>
      </c>
      <c r="Y170" s="40" t="str">
        <f>IF(NSW!Z58="","",NSW!Z58)</f>
        <v>V</v>
      </c>
      <c r="Z170" s="40" t="str">
        <f>IF(NSW!AA58="","",NSW!AA58)</f>
        <v>Snowy Hydro</v>
      </c>
      <c r="AA170" s="40" t="str">
        <f>IF(NSW!AB58="","",NSW!AB58)</f>
        <v>US Bureau of Reclamation &amp; Dept of Public Works</v>
      </c>
      <c r="AB170" s="40" t="str">
        <f>IF(NSW!AC58="","",NSW!AC58)</f>
        <v>Dept of Public Works, NSW &amp; Kaiser-Walsh-Perini-Raymond</v>
      </c>
      <c r="AC170" s="40" t="str">
        <f>IF(NSW!AD58="","",NSW!AD58)</f>
        <v>Spillway modified and gates added</v>
      </c>
      <c r="AD170" s="40" t="str">
        <f>IF(NSW!AE58="","",NSW!AE58)</f>
        <v/>
      </c>
      <c r="AE170" s="40" t="str">
        <f>IF(NSW!AF58="","",NSW!AF58)</f>
        <v/>
      </c>
      <c r="AF170" s="40" t="str">
        <f>IF(NSW!AG58="","",NSW!AG58)</f>
        <v/>
      </c>
      <c r="AG170" s="40" t="str">
        <f>IF(NSW!AH58="","",NSW!AH58)</f>
        <v>na</v>
      </c>
      <c r="AH170" s="40" t="str">
        <f>IF(NSW!AI58="","",NSW!AI58)</f>
        <v/>
      </c>
      <c r="AI170" s="40">
        <f>IF(NSW!AJ58="","",NSW!AJ58)</f>
        <v>800</v>
      </c>
      <c r="AJ170" s="40" t="str">
        <f>IF(NSW!AK58="","",NSW!AK58)</f>
        <v/>
      </c>
      <c r="AK170" s="40" t="str">
        <f>IF(NSW!AL58="","",NSW!AL58)</f>
        <v/>
      </c>
    </row>
    <row r="171" spans="1:37" x14ac:dyDescent="0.2">
      <c r="A171" s="7">
        <f t="shared" si="2"/>
        <v>168</v>
      </c>
      <c r="B171" s="40" t="str">
        <f>IF(NSW!B59="","",NSW!B59)</f>
        <v>GLENBAWN</v>
      </c>
      <c r="C171" s="40" t="str">
        <f>IF(NSW!C59="","",NSW!C59)</f>
        <v/>
      </c>
      <c r="D171" s="40">
        <f>IF(NSW!E59="","",NSW!E59)</f>
        <v>1958</v>
      </c>
      <c r="E171" s="40" t="str">
        <f>IF(NSW!F59="","",NSW!F59)</f>
        <v/>
      </c>
      <c r="F171" s="40" t="str">
        <f>IF(NSW!G59="","",NSW!G59)</f>
        <v>Hunter</v>
      </c>
      <c r="G171" s="40" t="str">
        <f>IF(NSW!H59="","",NSW!H59)</f>
        <v/>
      </c>
      <c r="H171" s="40" t="str">
        <f>IF(NSW!I59="","",NSW!I59)</f>
        <v>SCONE</v>
      </c>
      <c r="I171" s="40" t="str">
        <f>IF(NSW!J59="","",NSW!J59)</f>
        <v>NSW</v>
      </c>
      <c r="J171" s="40" t="str">
        <f>IF(NSW!K59="","",NSW!K59)</f>
        <v>ER</v>
      </c>
      <c r="K171" s="40" t="str">
        <f>IF(NSW!L59="","",NSW!L59)</f>
        <v/>
      </c>
      <c r="L171" s="40" t="str">
        <f>IF(NSW!M59="","",NSW!M59)</f>
        <v>ie</v>
      </c>
      <c r="M171" s="40" t="str">
        <f>IF(NSW!N59="","",NSW!N59)</f>
        <v>R</v>
      </c>
      <c r="N171" s="40">
        <f>IF(NSW!O59="","",NSW!O59)</f>
        <v>100</v>
      </c>
      <c r="O171" s="40">
        <f>IF(NSW!P59="","",NSW!P59)</f>
        <v>1125</v>
      </c>
      <c r="P171" s="40">
        <f>IF(NSW!Q59="","",NSW!Q59)</f>
        <v>10788</v>
      </c>
      <c r="Q171" s="40">
        <f>IF(NSW!R59="","",NSW!R59)</f>
        <v>870000</v>
      </c>
      <c r="R171" s="40">
        <f>IF(NSW!S59="","",NSW!S59)</f>
        <v>28700</v>
      </c>
      <c r="S171" s="40" t="str">
        <f>IF(NSW!T59="","",NSW!T59)</f>
        <v>I</v>
      </c>
      <c r="T171" s="40" t="str">
        <f>IF(NSW!U59="","",NSW!U59)</f>
        <v>S</v>
      </c>
      <c r="U171" s="40" t="str">
        <f>IF(NSW!V59="","",NSW!V59)</f>
        <v/>
      </c>
      <c r="V171" s="40" t="str">
        <f>IF(NSW!W59="","",NSW!W59)</f>
        <v/>
      </c>
      <c r="W171" s="40">
        <f>IF(NSW!X59="","",NSW!X59)</f>
        <v>1300</v>
      </c>
      <c r="X171" s="40">
        <f>IF(NSW!Y59="","",NSW!Y59)</f>
        <v>11115</v>
      </c>
      <c r="Y171" s="40" t="str">
        <f>IF(NSW!Z59="","",NSW!Z59)</f>
        <v>L</v>
      </c>
      <c r="Z171" s="40" t="str">
        <f>IF(NSW!AA59="","",NSW!AA59)</f>
        <v>Dept. Land Water Conservation</v>
      </c>
      <c r="AA171" s="40" t="str">
        <f>IF(NSW!AB59="","",NSW!AB59)</f>
        <v>Water Conservation &amp; Irrigation Commission, NSW</v>
      </c>
      <c r="AB171" s="40" t="str">
        <f>IF(NSW!AC59="","",NSW!AC59)</f>
        <v>Water Conservation &amp; Irrigation Commission, NSW</v>
      </c>
      <c r="AC171" s="40" t="str">
        <f>IF(NSW!AD59="","",NSW!AD59)</f>
        <v>Dam raised 22m to present height in 1987</v>
      </c>
      <c r="AD171" s="40" t="str">
        <f>IF(NSW!AE59="","",NSW!AE59)</f>
        <v>Glenbawn</v>
      </c>
      <c r="AE171" s="40">
        <f>IF(NSW!AF59="","",NSW!AF59)</f>
        <v>6</v>
      </c>
      <c r="AF171" s="40">
        <f>IF(NSW!AG59="","",NSW!AG59)</f>
        <v>4.4000000000000004</v>
      </c>
      <c r="AG171" s="40" t="str">
        <f>IF(NSW!AH59="","",NSW!AH59)</f>
        <v/>
      </c>
      <c r="AH171" s="40" t="str">
        <f>IF(NSW!AI59="","",NSW!AI59)</f>
        <v/>
      </c>
      <c r="AI171" s="40">
        <f>IF(NSW!AJ59="","",NSW!AJ59)</f>
        <v>0</v>
      </c>
      <c r="AJ171" s="40" t="str">
        <f>IF(NSW!AK59="","",NSW!AK59)</f>
        <v/>
      </c>
      <c r="AK171" s="40" t="str">
        <f>IF(NSW!AL59="","",NSW!AL59)</f>
        <v/>
      </c>
    </row>
    <row r="172" spans="1:37" x14ac:dyDescent="0.2">
      <c r="A172" s="7">
        <f t="shared" si="2"/>
        <v>169</v>
      </c>
      <c r="B172" s="40" t="str">
        <f>IF(TAS!B25="","",TAS!B25)</f>
        <v>KNIGHTS CREEK</v>
      </c>
      <c r="C172" s="40" t="str">
        <f>IF(TAS!C25="","",TAS!C25)</f>
        <v/>
      </c>
      <c r="D172" s="40">
        <f>IF(TAS!E25="","",TAS!E25)</f>
        <v>1958</v>
      </c>
      <c r="E172" s="40" t="str">
        <f>IF(TAS!F25="","",TAS!F25)</f>
        <v/>
      </c>
      <c r="F172" s="40" t="str">
        <f>IF(TAS!G25="","",TAS!G25)</f>
        <v>Knight's Creek</v>
      </c>
      <c r="G172" s="40" t="str">
        <f>IF(TAS!H25="","",TAS!H25)</f>
        <v/>
      </c>
      <c r="H172" s="40" t="str">
        <f>IF(TAS!I25="","",TAS!I25)</f>
        <v>HOBART</v>
      </c>
      <c r="I172" s="40" t="str">
        <f>IF(TAS!J25="","",TAS!J25)</f>
        <v>TAS</v>
      </c>
      <c r="J172" s="40" t="str">
        <f>IF(TAS!K25="","",TAS!K25)</f>
        <v>ER</v>
      </c>
      <c r="K172" s="40" t="str">
        <f>IF(TAS!L25="","",TAS!L25)</f>
        <v/>
      </c>
      <c r="L172" s="40" t="str">
        <f>IF(TAS!M25="","",TAS!M25)</f>
        <v>fc</v>
      </c>
      <c r="M172" s="40" t="str">
        <f>IF(TAS!N25="","",TAS!N25)</f>
        <v>R</v>
      </c>
      <c r="N172" s="40">
        <f>IF(TAS!O25="","",TAS!O25)</f>
        <v>36</v>
      </c>
      <c r="O172" s="40">
        <f>IF(TAS!P25="","",TAS!P25)</f>
        <v>198</v>
      </c>
      <c r="P172" s="40">
        <f>IF(TAS!Q25="","",TAS!Q25)</f>
        <v>193</v>
      </c>
      <c r="Q172" s="40">
        <f>IF(TAS!R25="","",TAS!R25)</f>
        <v>545</v>
      </c>
      <c r="R172" s="40">
        <f>IF(TAS!S25="","",TAS!S25)</f>
        <v>63</v>
      </c>
      <c r="S172" s="40" t="str">
        <f>IF(TAS!T25="","",TAS!T25)</f>
        <v>S</v>
      </c>
      <c r="T172" s="40" t="str">
        <f>IF(TAS!U25="","",TAS!U25)</f>
        <v/>
      </c>
      <c r="U172" s="40" t="str">
        <f>IF(TAS!V25="","",TAS!V25)</f>
        <v/>
      </c>
      <c r="V172" s="40" t="str">
        <f>IF(TAS!W25="","",TAS!W25)</f>
        <v/>
      </c>
      <c r="W172" s="40">
        <f>IF(TAS!Y25="","",TAS!Y25)</f>
        <v>8</v>
      </c>
      <c r="X172" s="40">
        <f>IF(TAS!Z25="","",TAS!Z25)</f>
        <v>18</v>
      </c>
      <c r="Y172" s="40" t="str">
        <f>IF(TAS!AB25="","",TAS!AB25)</f>
        <v>L</v>
      </c>
      <c r="Z172" s="40" t="str">
        <f>IF(TAS!AC25="","",TAS!AC25)</f>
        <v xml:space="preserve">Hobart Water </v>
      </c>
      <c r="AA172" s="40" t="str">
        <f>IF(TAS!AD25="","",TAS!AD25)</f>
        <v>Fowler &amp; England</v>
      </c>
      <c r="AB172" s="40" t="str">
        <f>IF(TAS!AE25="","",TAS!AE25)</f>
        <v>Hillier &amp; Regan</v>
      </c>
      <c r="AC172" s="40" t="str">
        <f>IF(TAS!AF25="","",TAS!AF25)</f>
        <v>Water supply reservoir, back in service after water quality problem in the catchment area.</v>
      </c>
      <c r="AD172" s="40" t="str">
        <f>IF(TAS!AG25="","",TAS!AG25)</f>
        <v/>
      </c>
      <c r="AE172" s="40" t="str">
        <f>IF(TAS!AH25="","",TAS!AH25)</f>
        <v/>
      </c>
      <c r="AF172" s="40" t="str">
        <f>IF(TAS!AI25="","",TAS!AI25)</f>
        <v/>
      </c>
      <c r="AG172" s="40" t="str">
        <f>IF(TAS!AJ25="","",TAS!AJ25)</f>
        <v/>
      </c>
      <c r="AH172" s="40" t="str">
        <f>IF(TAS!AK25="","",TAS!AK25)</f>
        <v/>
      </c>
      <c r="AI172" s="40" t="str">
        <f>IF(TAS!AL25="","",TAS!AL25)</f>
        <v/>
      </c>
      <c r="AJ172" s="40" t="str">
        <f>IF(TAS!AM25="","",TAS!AM25)</f>
        <v/>
      </c>
      <c r="AK172" s="40" t="str">
        <f>IF(TAS!AN25="","",TAS!AN25)</f>
        <v/>
      </c>
    </row>
    <row r="173" spans="1:37" x14ac:dyDescent="0.2">
      <c r="A173" s="7">
        <f t="shared" si="2"/>
        <v>170</v>
      </c>
      <c r="B173" s="40" t="str">
        <f>IF(Vic!B48="","",Vic!B48)</f>
        <v>KORUMBURRA No 3</v>
      </c>
      <c r="C173" s="40" t="str">
        <f>IF(Vic!C48="","",Vic!C48)</f>
        <v>Bellview Creek</v>
      </c>
      <c r="D173" s="40">
        <f>IF(Vic!E48="","",Vic!E48)</f>
        <v>1958</v>
      </c>
      <c r="E173" s="40" t="str">
        <f>IF(Vic!F48="","",Vic!F48)</f>
        <v/>
      </c>
      <c r="F173" s="40" t="str">
        <f>IF(Vic!G48="","",Vic!G48)</f>
        <v>Bellview Creek</v>
      </c>
      <c r="G173" s="40" t="str">
        <f>IF(Vic!H48="","",Vic!H48)</f>
        <v/>
      </c>
      <c r="H173" s="40" t="str">
        <f>IF(Vic!I48="","",Vic!I48)</f>
        <v>KORUMBURRA</v>
      </c>
      <c r="I173" s="40" t="str">
        <f>IF(Vic!J48="","",Vic!J48)</f>
        <v>VIC</v>
      </c>
      <c r="J173" s="40" t="str">
        <f>IF(Vic!K48="","",Vic!K48)</f>
        <v>TE</v>
      </c>
      <c r="K173" s="40" t="str">
        <f>IF(Vic!L48="","",Vic!L48)</f>
        <v/>
      </c>
      <c r="L173" s="40" t="str">
        <f>IF(Vic!M48="","",Vic!M48)</f>
        <v>he</v>
      </c>
      <c r="M173" s="40" t="str">
        <f>IF(Vic!N48="","",Vic!N48)</f>
        <v>R</v>
      </c>
      <c r="N173" s="40">
        <f>IF(Vic!O48="","",Vic!O48)</f>
        <v>16</v>
      </c>
      <c r="O173" s="40">
        <f>IF(Vic!P48="","",Vic!P48)</f>
        <v>100</v>
      </c>
      <c r="P173" s="40">
        <f>IF(Vic!Q48="","",Vic!Q48)</f>
        <v>38</v>
      </c>
      <c r="Q173" s="40">
        <f>IF(Vic!R48="","",Vic!R48)</f>
        <v>501.5</v>
      </c>
      <c r="R173" s="40">
        <f>IF(Vic!S48="","",Vic!S48)</f>
        <v>79.599999999999994</v>
      </c>
      <c r="S173" s="40" t="str">
        <f>IF(Vic!T48="","",Vic!T48)</f>
        <v>S</v>
      </c>
      <c r="T173" s="40" t="str">
        <f>IF(Vic!U48="","",Vic!U48)</f>
        <v/>
      </c>
      <c r="U173" s="40" t="str">
        <f>IF(Vic!V48="","",Vic!V48)</f>
        <v/>
      </c>
      <c r="V173" s="40" t="str">
        <f>IF(Vic!W48="","",Vic!W48)</f>
        <v/>
      </c>
      <c r="W173" s="40" t="str">
        <f>IF(Vic!Y48="","",Vic!Y48)</f>
        <v/>
      </c>
      <c r="X173" s="40">
        <f>IF(Vic!Z48="","",Vic!Z48)</f>
        <v>23</v>
      </c>
      <c r="Y173" s="40" t="str">
        <f>IF(Vic!AA48="","",Vic!AA48)</f>
        <v>L</v>
      </c>
      <c r="Z173" s="40" t="str">
        <f>IF(Vic!AB48="","",Vic!AB48)</f>
        <v>South Gippsland Water</v>
      </c>
      <c r="AA173" s="40" t="str">
        <f>IF(Vic!AC48="","",Vic!AC48)</f>
        <v>Scott Furphy</v>
      </c>
      <c r="AB173" s="40" t="str">
        <f>IF(Vic!AD48="","",Vic!AD48)</f>
        <v>A D Hillgrove</v>
      </c>
      <c r="AC173" s="40" t="str">
        <f>IF(Vic!AE48="","",Vic!AE48)</f>
        <v/>
      </c>
      <c r="AD173" s="40" t="str">
        <f>IF(Vic!AF48="","",Vic!AF48)</f>
        <v/>
      </c>
      <c r="AE173" s="40" t="str">
        <f>IF(Vic!AG48="","",Vic!AG48)</f>
        <v/>
      </c>
      <c r="AF173" s="40" t="str">
        <f>IF(Vic!AH48="","",Vic!AH48)</f>
        <v/>
      </c>
      <c r="AG173" s="40" t="str">
        <f>IF(Vic!AI48="","",Vic!AI48)</f>
        <v/>
      </c>
      <c r="AH173" s="40" t="str">
        <f>IF(Vic!AJ48="","",Vic!AJ48)</f>
        <v/>
      </c>
      <c r="AI173" s="40" t="str">
        <f>IF(Vic!AK48="","",Vic!AK48)</f>
        <v/>
      </c>
      <c r="AK173" s="40" t="str">
        <f>IF(Vic!AL48="","",Vic!AL48)</f>
        <v/>
      </c>
    </row>
    <row r="174" spans="1:37" x14ac:dyDescent="0.2">
      <c r="A174" s="7">
        <f t="shared" si="2"/>
        <v>171</v>
      </c>
      <c r="B174" s="40" t="str">
        <f>IF(QLD!C18="","",QLD!C18)</f>
        <v>SIDELING CREEK</v>
      </c>
      <c r="C174" s="40" t="str">
        <f>IF(QLD!D18="","",QLD!D18)</f>
        <v>Lake Kurwongbah</v>
      </c>
      <c r="D174" s="40">
        <f>IF(QLD!F18="","",QLD!F18)</f>
        <v>1958</v>
      </c>
      <c r="E174" s="40" t="str">
        <f>IF(QLD!G18="","",QLD!G18)</f>
        <v/>
      </c>
      <c r="F174" s="40" t="str">
        <f>IF(QLD!H18="","",QLD!H18)</f>
        <v>Sideling Ck</v>
      </c>
      <c r="G174" s="40" t="str">
        <f>IF(QLD!I18="","",QLD!I18)</f>
        <v/>
      </c>
      <c r="H174" s="40" t="str">
        <f>IF(QLD!J18="","",QLD!J18)</f>
        <v>PETRIE</v>
      </c>
      <c r="I174" s="40" t="str">
        <f>IF(QLD!K18="","",QLD!K18)</f>
        <v>QLD</v>
      </c>
      <c r="J174" s="40" t="str">
        <f>IF(QLD!L18="","",QLD!L18)</f>
        <v>TE</v>
      </c>
      <c r="K174" s="40" t="str">
        <f>IF(QLD!M18="","",QLD!M18)</f>
        <v/>
      </c>
      <c r="L174" s="40" t="str">
        <f>IF(QLD!N18="","",QLD!N18)</f>
        <v>he</v>
      </c>
      <c r="M174" s="40" t="str">
        <f>IF(QLD!O18="","",QLD!O18)</f>
        <v>R/S</v>
      </c>
      <c r="N174" s="40">
        <f>IF(QLD!P18="","",QLD!P18)</f>
        <v>23</v>
      </c>
      <c r="O174" s="40">
        <f>IF(QLD!Q18="","",QLD!Q18)</f>
        <v>500</v>
      </c>
      <c r="P174" s="40">
        <f>IF(QLD!R18="","",QLD!R18)</f>
        <v>280</v>
      </c>
      <c r="Q174" s="40">
        <f>IF(QLD!S18="","",QLD!S18)</f>
        <v>14370</v>
      </c>
      <c r="R174" s="40">
        <f>IF(QLD!T18="","",QLD!T18)</f>
        <v>3470</v>
      </c>
      <c r="S174" s="40" t="str">
        <f>IF(QLD!U18="","",QLD!U18)</f>
        <v>S</v>
      </c>
      <c r="T174" s="40" t="str">
        <f>IF(QLD!V18="","",QLD!V18)</f>
        <v>R</v>
      </c>
      <c r="U174" s="40" t="str">
        <f>IF(QLD!W18="","",QLD!W18)</f>
        <v/>
      </c>
      <c r="V174" s="40" t="str">
        <f>IF(QLD!X18="","",QLD!X18)</f>
        <v/>
      </c>
      <c r="W174" s="40">
        <f>IF(QLD!Z18="","",QLD!Z18)</f>
        <v>53</v>
      </c>
      <c r="X174" s="40">
        <f>IF(QLD!AA18="","",QLD!AA18)</f>
        <v>710</v>
      </c>
      <c r="Y174" s="40" t="str">
        <f>IF(QLD!AB18="","",QLD!AB18)</f>
        <v>L</v>
      </c>
      <c r="Z174" s="40" t="str">
        <f>IF(QLD!AC18="","",QLD!AC18)</f>
        <v>Moreton Bay Regional Council (To be transferred to SEQWater by 1 July 2008)</v>
      </c>
      <c r="AA174" s="40" t="str">
        <f>IF(QLD!AD18="","",QLD!AD18)</f>
        <v>John Wilson and Partners</v>
      </c>
      <c r="AB174" s="40" t="str">
        <f>IF(QLD!AE18="","",QLD!AE18)</f>
        <v>R G Furney &amp; Dillingham Constructions (Qld) Pty Ltd</v>
      </c>
      <c r="AC174" s="40" t="str">
        <f>IF(QLD!AF18="","",QLD!AF18)</f>
        <v>Raised 2m in 1969</v>
      </c>
      <c r="AD174" s="40" t="str">
        <f>IF(QLD!AG18="","",QLD!AG18)</f>
        <v/>
      </c>
      <c r="AE174" s="40" t="str">
        <f>IF(QLD!AH18="","",QLD!AH18)</f>
        <v/>
      </c>
      <c r="AF174" s="40" t="str">
        <f>IF(QLD!AI18="","",QLD!AI18)</f>
        <v/>
      </c>
      <c r="AG174" s="40" t="str">
        <f>IF(QLD!AJ18="","",QLD!AJ18)</f>
        <v/>
      </c>
      <c r="AH174" s="40" t="str">
        <f>IF(QLD!AK18="","",QLD!AK18)</f>
        <v/>
      </c>
      <c r="AI174" s="40" t="str">
        <f>IF(QLD!AL18="","",QLD!AL18)</f>
        <v/>
      </c>
      <c r="AJ174" s="40" t="str">
        <f>IF(QLD!AM18="","",QLD!AM18)</f>
        <v/>
      </c>
      <c r="AK174" s="40" t="str">
        <f>IF(QLD!AN18="","",QLD!AN18)</f>
        <v/>
      </c>
    </row>
    <row r="175" spans="1:37" x14ac:dyDescent="0.2">
      <c r="A175" s="7">
        <f t="shared" si="2"/>
        <v>172</v>
      </c>
      <c r="B175" s="40" t="str">
        <f>IF(SA!B21="","",SA!B21)</f>
        <v>SOUTH PARA</v>
      </c>
      <c r="C175" s="40" t="str">
        <f>IF(SA!C21="","",SA!C21)</f>
        <v/>
      </c>
      <c r="D175" s="40">
        <f>IF(SA!E21="","",SA!E21)</f>
        <v>1958</v>
      </c>
      <c r="E175" s="40" t="str">
        <f>IF(SA!F21="","",SA!F21)</f>
        <v/>
      </c>
      <c r="F175" s="40" t="str">
        <f>IF(SA!G21="","",SA!G21)</f>
        <v>South Para</v>
      </c>
      <c r="G175" s="40" t="str">
        <f>IF(SA!H21="","",SA!H21)</f>
        <v/>
      </c>
      <c r="H175" s="40" t="str">
        <f>IF(SA!I21="","",SA!I21)</f>
        <v>ADELAIDE</v>
      </c>
      <c r="I175" s="40" t="str">
        <f>IF(SA!J21="","",SA!J21)</f>
        <v>SA</v>
      </c>
      <c r="J175" s="40" t="str">
        <f>IF(SA!K21="","",SA!K21)</f>
        <v>TE</v>
      </c>
      <c r="K175" s="40" t="str">
        <f>IF(SA!L21="","",SA!L21)</f>
        <v/>
      </c>
      <c r="L175" s="40" t="str">
        <f>IF(SA!M21="","",SA!M21)</f>
        <v>he</v>
      </c>
      <c r="M175" s="40" t="str">
        <f>IF(SA!N21="","",SA!N21)</f>
        <v>R/S</v>
      </c>
      <c r="N175" s="40">
        <f>IF(SA!O21="","",SA!O21)</f>
        <v>46</v>
      </c>
      <c r="O175" s="40">
        <f>IF(SA!P21="","",SA!P21)</f>
        <v>284</v>
      </c>
      <c r="P175" s="40">
        <f>IF(SA!Q21="","",SA!Q21)</f>
        <v>553</v>
      </c>
      <c r="Q175" s="40">
        <f>IF(SA!R21="","",SA!R21)</f>
        <v>45330</v>
      </c>
      <c r="R175" s="40">
        <f>IF(SA!S21="","",SA!S21)</f>
        <v>4440</v>
      </c>
      <c r="S175" s="40" t="str">
        <f>IF(SA!T21="","",SA!T21)</f>
        <v>S</v>
      </c>
      <c r="T175" s="40" t="str">
        <f>IF(SA!U21="","",SA!U21)</f>
        <v/>
      </c>
      <c r="U175" s="40" t="str">
        <f>IF(SA!V21="","",SA!V21)</f>
        <v/>
      </c>
      <c r="V175" s="40" t="str">
        <f>IF(SA!W21="","",SA!W21)</f>
        <v/>
      </c>
      <c r="W175" s="40">
        <f>IF(SA!Y21="","",SA!Y21)</f>
        <v>228</v>
      </c>
      <c r="X175" s="40">
        <f>IF(SA!Z21="","",SA!Z21)</f>
        <v>2260</v>
      </c>
      <c r="Y175" s="40" t="str">
        <f>IF(SA!AA21="","",SA!AA21)</f>
        <v>L</v>
      </c>
      <c r="Z175" s="40" t="str">
        <f>IF(SA!AB21="","",SA!AB21)</f>
        <v>South Australian Water Corporation</v>
      </c>
      <c r="AA175" s="40" t="str">
        <f>IF(SA!AC21="","",SA!AC21)</f>
        <v xml:space="preserve">Sth Aust Government Eng &amp; Water Supply Department </v>
      </c>
      <c r="AB175" s="40" t="str">
        <f>IF(SA!AD21="","",SA!AD21)</f>
        <v xml:space="preserve">Sth Aust Government Eng &amp; Water Supply Department </v>
      </c>
      <c r="AC175" s="40" t="str">
        <f>IF(SA!AE21="","",SA!AE21)</f>
        <v/>
      </c>
      <c r="AD175" s="40" t="str">
        <f>IF(SA!AF21="","",SA!AF21)</f>
        <v/>
      </c>
      <c r="AE175" s="40" t="str">
        <f>IF(SA!AG21="","",SA!AG21)</f>
        <v/>
      </c>
      <c r="AF175" s="40" t="str">
        <f>IF(SA!AH21="","",SA!AH21)</f>
        <v/>
      </c>
      <c r="AG175" s="40" t="str">
        <f>IF(SA!AI21="","",SA!AI21)</f>
        <v/>
      </c>
      <c r="AH175" s="40" t="str">
        <f>IF(SA!AJ21="","",SA!AJ21)</f>
        <v/>
      </c>
      <c r="AI175" s="40">
        <f>IF(SA!AK21="","",SA!AK21)</f>
        <v>0</v>
      </c>
      <c r="AJ175" s="40" t="str">
        <f>IF(SA!AL21="","",SA!AL21)</f>
        <v/>
      </c>
      <c r="AK175" s="40" t="str">
        <f>IF(SA!AM21="","",SA!AM21)</f>
        <v/>
      </c>
    </row>
    <row r="176" spans="1:37" x14ac:dyDescent="0.2">
      <c r="A176" s="7">
        <f t="shared" si="2"/>
        <v>173</v>
      </c>
      <c r="B176" s="40" t="str">
        <f>IF(QLD!C19="","",QLD!C19)</f>
        <v>TINAROO FALLS</v>
      </c>
      <c r="C176" s="40" t="str">
        <f>IF(QLD!D19="","",QLD!D19)</f>
        <v>Lake Tinaroo</v>
      </c>
      <c r="D176" s="40">
        <f>IF(QLD!F19="","",QLD!F19)</f>
        <v>1958</v>
      </c>
      <c r="E176" s="40" t="str">
        <f>IF(QLD!G19="","",QLD!G19)</f>
        <v/>
      </c>
      <c r="F176" s="40" t="str">
        <f>IF(QLD!H19="","",QLD!H19)</f>
        <v>Barron</v>
      </c>
      <c r="G176" s="40" t="str">
        <f>IF(QLD!I19="","",QLD!I19)</f>
        <v/>
      </c>
      <c r="H176" s="40" t="str">
        <f>IF(QLD!J19="","",QLD!J19)</f>
        <v>ATHERTON</v>
      </c>
      <c r="I176" s="40" t="str">
        <f>IF(QLD!K19="","",QLD!K19)</f>
        <v>QLD</v>
      </c>
      <c r="J176" s="40" t="str">
        <f>IF(QLD!L19="","",QLD!L19)</f>
        <v>PG</v>
      </c>
      <c r="K176" s="40" t="str">
        <f>IF(QLD!M19="","",QLD!M19)</f>
        <v/>
      </c>
      <c r="L176" s="40" t="str">
        <f>IF(QLD!N19="","",QLD!N19)</f>
        <v/>
      </c>
      <c r="M176" s="40" t="str">
        <f>IF(QLD!O19="","",QLD!O19)</f>
        <v>R</v>
      </c>
      <c r="N176" s="40">
        <f>IF(QLD!P19="","",QLD!P19)</f>
        <v>42</v>
      </c>
      <c r="O176" s="40">
        <f>IF(QLD!Q19="","",QLD!Q19)</f>
        <v>533</v>
      </c>
      <c r="P176" s="40">
        <f>IF(QLD!R19="","",QLD!R19)</f>
        <v>223</v>
      </c>
      <c r="Q176" s="40">
        <f>IF(QLD!S19="","",QLD!S19)</f>
        <v>438900</v>
      </c>
      <c r="R176" s="40">
        <f>IF(QLD!T19="","",QLD!T19)</f>
        <v>35000</v>
      </c>
      <c r="S176" s="40" t="str">
        <f>IF(QLD!U19="","",QLD!U19)</f>
        <v>I</v>
      </c>
      <c r="T176" s="40" t="str">
        <f>IF(QLD!V19="","",QLD!V19)</f>
        <v>S</v>
      </c>
      <c r="U176" s="40" t="str">
        <f>IF(QLD!W19="","",QLD!W19)</f>
        <v>H</v>
      </c>
      <c r="V176" s="40" t="str">
        <f>IF(QLD!X19="","",QLD!X19)</f>
        <v>R</v>
      </c>
      <c r="W176" s="40">
        <f>IF(QLD!Z19="","",QLD!Z19)</f>
        <v>545</v>
      </c>
      <c r="X176" s="40">
        <f>IF(QLD!AA19="","",QLD!AA19)</f>
        <v>1160</v>
      </c>
      <c r="Y176" s="40" t="str">
        <f>IF(QLD!AB19="","",QLD!AB19)</f>
        <v>L</v>
      </c>
      <c r="Z176" s="40" t="str">
        <f>IF(QLD!AC19="","",QLD!AC19)</f>
        <v>SunWater</v>
      </c>
      <c r="AA176" s="40" t="str">
        <f>IF(QLD!AD19="","",QLD!AD19)</f>
        <v>Water Resources Commission</v>
      </c>
      <c r="AB176" s="40" t="str">
        <f>IF(QLD!AE19="","",QLD!AE19)</f>
        <v>Water Resources Commission</v>
      </c>
      <c r="AC176" s="40" t="str">
        <f>IF(QLD!AF19="","",QLD!AF19)</f>
        <v>Hydro station 81 km downstream fed from weir at head of falls</v>
      </c>
      <c r="AD176" s="40" t="str">
        <f>IF(QLD!AG19="","",QLD!AG19)</f>
        <v>Barron Falls</v>
      </c>
      <c r="AE176" s="40">
        <f>IF(QLD!AH19="","",QLD!AH19)</f>
        <v>60</v>
      </c>
      <c r="AF176" s="40">
        <f>IF(QLD!AI19="","",QLD!AI19)</f>
        <v>174</v>
      </c>
      <c r="AG176" s="40">
        <f>IF(QLD!AJ19="","",QLD!AJ19)</f>
        <v>218</v>
      </c>
      <c r="AH176" s="40" t="str">
        <f>IF(QLD!AK19="","",QLD!AK19)</f>
        <v>n/a</v>
      </c>
      <c r="AI176" s="40">
        <f>IF(QLD!AL19="","",QLD!AL19)</f>
        <v>10</v>
      </c>
      <c r="AJ176" s="40" t="str">
        <f>IF(QLD!AM19="","",QLD!AM19)</f>
        <v/>
      </c>
      <c r="AK176" s="40" t="str">
        <f>IF(QLD!AN19="","",QLD!AN19)</f>
        <v/>
      </c>
    </row>
    <row r="177" spans="1:37" x14ac:dyDescent="0.2">
      <c r="A177" s="7">
        <f t="shared" si="2"/>
        <v>174</v>
      </c>
      <c r="B177" s="40" t="str">
        <f>IF(NSW!B60="","",NSW!B60)</f>
        <v>TUMUT POND</v>
      </c>
      <c r="C177" s="40" t="str">
        <f>IF(NSW!C60="","",NSW!C60)</f>
        <v/>
      </c>
      <c r="D177" s="40">
        <f>IF(NSW!E60="","",NSW!E60)</f>
        <v>1958</v>
      </c>
      <c r="E177" s="40" t="str">
        <f>IF(NSW!F60="","",NSW!F60)</f>
        <v/>
      </c>
      <c r="F177" s="40" t="str">
        <f>IF(NSW!G60="","",NSW!G60)</f>
        <v>Tumut</v>
      </c>
      <c r="G177" s="40" t="str">
        <f>IF(NSW!H60="","",NSW!H60)</f>
        <v/>
      </c>
      <c r="H177" s="40" t="str">
        <f>IF(NSW!I60="","",NSW!I60)</f>
        <v>COOMA</v>
      </c>
      <c r="I177" s="40" t="str">
        <f>IF(NSW!J60="","",NSW!J60)</f>
        <v>NSW</v>
      </c>
      <c r="J177" s="40" t="str">
        <f>IF(NSW!K60="","",NSW!K60)</f>
        <v>VA</v>
      </c>
      <c r="K177" s="40" t="str">
        <f>IF(NSW!L60="","",NSW!L60)</f>
        <v/>
      </c>
      <c r="L177" s="40" t="str">
        <f>IF(NSW!M60="","",NSW!M60)</f>
        <v/>
      </c>
      <c r="M177" s="40" t="str">
        <f>IF(NSW!N60="","",NSW!N60)</f>
        <v/>
      </c>
      <c r="N177" s="40">
        <f>IF(NSW!O60="","",NSW!O60)</f>
        <v>86</v>
      </c>
      <c r="O177" s="40">
        <f>IF(NSW!P60="","",NSW!P60)</f>
        <v>218</v>
      </c>
      <c r="P177" s="40">
        <f>IF(NSW!Q60="","",NSW!Q60)</f>
        <v>141</v>
      </c>
      <c r="Q177" s="40">
        <f>IF(NSW!R60="","",NSW!R60)</f>
        <v>52793</v>
      </c>
      <c r="R177" s="40">
        <f>IF(NSW!S60="","",NSW!S60)</f>
        <v>2027</v>
      </c>
      <c r="S177" s="40" t="str">
        <f>IF(NSW!T60="","",NSW!T60)</f>
        <v>H</v>
      </c>
      <c r="T177" s="40" t="str">
        <f>IF(NSW!U60="","",NSW!U60)</f>
        <v/>
      </c>
      <c r="U177" s="40" t="str">
        <f>IF(NSW!V60="","",NSW!V60)</f>
        <v/>
      </c>
      <c r="V177" s="40" t="str">
        <f>IF(NSW!W60="","",NSW!W60)</f>
        <v/>
      </c>
      <c r="W177" s="40">
        <f>IF(NSW!X60="","",NSW!X60)</f>
        <v>332</v>
      </c>
      <c r="X177" s="40">
        <f>IF(NSW!Y60="","",NSW!Y60)</f>
        <v>1926</v>
      </c>
      <c r="Y177" s="40" t="str">
        <f>IF(NSW!Z60="","",NSW!Z60)</f>
        <v>V</v>
      </c>
      <c r="Z177" s="40" t="str">
        <f>IF(NSW!AA60="","",NSW!AA60)</f>
        <v>Snowy Hydro</v>
      </c>
      <c r="AA177" s="40" t="str">
        <f>IF(NSW!AB60="","",NSW!AB60)</f>
        <v>US Bureau of Reclamation</v>
      </c>
      <c r="AB177" s="40" t="str">
        <f>IF(NSW!AC60="","",NSW!AC60)</f>
        <v>Kaiser-Walsh-Perini-Raymond</v>
      </c>
      <c r="AC177" s="40" t="str">
        <f>IF(NSW!AD60="","",NSW!AD60)</f>
        <v/>
      </c>
      <c r="AD177" s="40" t="str">
        <f>IF(NSW!AE60="","",NSW!AE60)</f>
        <v>Tumut 1</v>
      </c>
      <c r="AE177" s="40">
        <f>IF(NSW!AF60="","",NSW!AF60)</f>
        <v>330</v>
      </c>
      <c r="AF177" s="40">
        <f>IF(NSW!AG60="","",NSW!AG60)</f>
        <v>847</v>
      </c>
      <c r="AG177" s="40" t="str">
        <f>IF(NSW!AH60="","",NSW!AH60)</f>
        <v/>
      </c>
      <c r="AH177" s="40" t="str">
        <f>IF(NSW!AI60="","",NSW!AI60)</f>
        <v/>
      </c>
      <c r="AI177" s="40">
        <f>IF(NSW!AJ60="","",NSW!AJ60)</f>
        <v>0</v>
      </c>
      <c r="AJ177" s="40" t="str">
        <f>IF(NSW!AK60="","",NSW!AK60)</f>
        <v/>
      </c>
      <c r="AK177" s="40" t="str">
        <f>IF(NSW!AL60="","",NSW!AL60)</f>
        <v/>
      </c>
    </row>
    <row r="178" spans="1:37" x14ac:dyDescent="0.2">
      <c r="A178" s="7">
        <f t="shared" si="2"/>
        <v>175</v>
      </c>
      <c r="B178" s="40" t="str">
        <f>IF(NSW!B61="","",NSW!B61)</f>
        <v>BUNDANOON</v>
      </c>
      <c r="C178" s="40" t="str">
        <f>IF(NSW!C61="","",NSW!C61)</f>
        <v/>
      </c>
      <c r="D178" s="40">
        <f>IF(NSW!E61="","",NSW!E61)</f>
        <v>1959</v>
      </c>
      <c r="E178" s="40" t="str">
        <f>IF(NSW!F61="","",NSW!F61)</f>
        <v/>
      </c>
      <c r="F178" s="40" t="str">
        <f>IF(NSW!G61="","",NSW!G61)</f>
        <v>Bundanoon Ck</v>
      </c>
      <c r="G178" s="40" t="str">
        <f>IF(NSW!H61="","",NSW!H61)</f>
        <v/>
      </c>
      <c r="H178" s="40" t="str">
        <f>IF(NSW!I61="","",NSW!I61)</f>
        <v>MOSS VALE</v>
      </c>
      <c r="I178" s="40" t="str">
        <f>IF(NSW!J61="","",NSW!J61)</f>
        <v>NSW</v>
      </c>
      <c r="J178" s="40" t="str">
        <f>IF(NSW!K61="","",NSW!K61)</f>
        <v>VA</v>
      </c>
      <c r="K178" s="40" t="str">
        <f>IF(NSW!L61="","",NSW!L61)</f>
        <v/>
      </c>
      <c r="L178" s="40" t="str">
        <f>IF(NSW!M61="","",NSW!M61)</f>
        <v/>
      </c>
      <c r="M178" s="40" t="str">
        <f>IF(NSW!N61="","",NSW!N61)</f>
        <v/>
      </c>
      <c r="N178" s="40">
        <f>IF(NSW!O61="","",NSW!O61)</f>
        <v>35</v>
      </c>
      <c r="O178" s="40">
        <f>IF(NSW!P61="","",NSW!P61)</f>
        <v>45</v>
      </c>
      <c r="P178" s="40" t="str">
        <f>IF(NSW!Q61="","",NSW!Q61)</f>
        <v/>
      </c>
      <c r="Q178" s="40">
        <f>IF(NSW!R61="","",NSW!R61)</f>
        <v>2040</v>
      </c>
      <c r="R178" s="40">
        <f>IF(NSW!S61="","",NSW!S61)</f>
        <v>300</v>
      </c>
      <c r="S178" s="40" t="str">
        <f>IF(NSW!T61="","",NSW!T61)</f>
        <v>S</v>
      </c>
      <c r="T178" s="40" t="str">
        <f>IF(NSW!U61="","",NSW!U61)</f>
        <v/>
      </c>
      <c r="U178" s="40" t="str">
        <f>IF(NSW!V61="","",NSW!V61)</f>
        <v/>
      </c>
      <c r="V178" s="40" t="str">
        <f>IF(NSW!W61="","",NSW!W61)</f>
        <v/>
      </c>
      <c r="W178" s="40">
        <f>IF(NSW!X61="","",NSW!X61)</f>
        <v>52</v>
      </c>
      <c r="X178" s="40">
        <f>IF(NSW!Y61="","",NSW!Y61)</f>
        <v>180</v>
      </c>
      <c r="Y178" s="40" t="str">
        <f>IF(NSW!Z61="","",NSW!Z61)</f>
        <v>L</v>
      </c>
      <c r="Z178" s="40" t="str">
        <f>IF(NSW!AA61="","",NSW!AA61)</f>
        <v>Wingecarribee Shire Council</v>
      </c>
      <c r="AA178" s="40" t="str">
        <f>IF(NSW!AB61="","",NSW!AB61)</f>
        <v>Department of Public Works NSW</v>
      </c>
      <c r="AB178" s="40" t="str">
        <f>IF(NSW!AC61="","",NSW!AC61)</f>
        <v>Department of Public Works NSW</v>
      </c>
      <c r="AC178" s="40" t="str">
        <f>IF(NSW!AD61="","",NSW!AD61)</f>
        <v/>
      </c>
      <c r="AD178" s="40" t="str">
        <f>IF(NSW!AE61="","",NSW!AE61)</f>
        <v/>
      </c>
      <c r="AE178" s="40" t="str">
        <f>IF(NSW!AF61="","",NSW!AF61)</f>
        <v/>
      </c>
      <c r="AF178" s="40" t="str">
        <f>IF(NSW!AG61="","",NSW!AG61)</f>
        <v/>
      </c>
      <c r="AG178" s="40" t="str">
        <f>IF(NSW!AH61="","",NSW!AH61)</f>
        <v/>
      </c>
      <c r="AH178" s="40" t="str">
        <f>IF(NSW!AI61="","",NSW!AI61)</f>
        <v/>
      </c>
      <c r="AI178" s="40" t="str">
        <f>IF(NSW!AJ61="","",NSW!AJ61)</f>
        <v/>
      </c>
      <c r="AJ178" s="40" t="str">
        <f>IF(NSW!AK61="","",NSW!AK61)</f>
        <v/>
      </c>
      <c r="AK178" s="40" t="str">
        <f>IF(NSW!AL61="","",NSW!AL61)</f>
        <v/>
      </c>
    </row>
    <row r="179" spans="1:37" x14ac:dyDescent="0.2">
      <c r="A179" s="7">
        <f t="shared" si="2"/>
        <v>176</v>
      </c>
      <c r="B179" s="40" t="str">
        <f>IF(QLD!C20="","",QLD!C20)</f>
        <v>CORELLA</v>
      </c>
      <c r="C179" s="40" t="str">
        <f>IF(QLD!D20="","",QLD!D20)</f>
        <v/>
      </c>
      <c r="D179" s="40">
        <f>IF(QLD!F20="","",QLD!F20)</f>
        <v>1959</v>
      </c>
      <c r="E179" s="40" t="str">
        <f>IF(QLD!G20="","",QLD!G20)</f>
        <v/>
      </c>
      <c r="F179" s="40" t="str">
        <f>IF(QLD!H20="","",QLD!H20)</f>
        <v>Corella</v>
      </c>
      <c r="G179" s="40" t="str">
        <f>IF(QLD!I20="","",QLD!I20)</f>
        <v/>
      </c>
      <c r="H179" s="40" t="str">
        <f>IF(QLD!J20="","",QLD!J20)</f>
        <v>MT ISA</v>
      </c>
      <c r="I179" s="40" t="str">
        <f>IF(QLD!K20="","",QLD!K20)</f>
        <v>QLD</v>
      </c>
      <c r="J179" s="40" t="str">
        <f>IF(QLD!L20="","",QLD!L20)</f>
        <v>ER</v>
      </c>
      <c r="K179" s="40" t="str">
        <f>IF(QLD!M20="","",QLD!M20)</f>
        <v/>
      </c>
      <c r="L179" s="40" t="str">
        <f>IF(QLD!N20="","",QLD!N20)</f>
        <v>fc</v>
      </c>
      <c r="M179" s="40" t="str">
        <f>IF(QLD!O20="","",QLD!O20)</f>
        <v>R</v>
      </c>
      <c r="N179" s="40">
        <f>IF(QLD!P20="","",QLD!P20)</f>
        <v>22.9</v>
      </c>
      <c r="O179" s="40">
        <f>IF(QLD!Q20="","",QLD!Q20)</f>
        <v>160</v>
      </c>
      <c r="P179" s="40">
        <f>IF(QLD!R20="","",QLD!R20)</f>
        <v>84</v>
      </c>
      <c r="Q179" s="40">
        <f>IF(QLD!S20="","",QLD!S20)</f>
        <v>15300</v>
      </c>
      <c r="R179" s="40">
        <f>IF(QLD!T20="","",QLD!T20)</f>
        <v>2740</v>
      </c>
      <c r="S179" s="40" t="str">
        <f>IF(QLD!U20="","",QLD!U20)</f>
        <v>S</v>
      </c>
      <c r="T179" s="40" t="str">
        <f>IF(QLD!V20="","",QLD!V20)</f>
        <v>R</v>
      </c>
      <c r="U179" s="40" t="str">
        <f>IF(QLD!W20="","",QLD!W20)</f>
        <v/>
      </c>
      <c r="V179" s="40" t="str">
        <f>IF(QLD!X20="","",QLD!X20)</f>
        <v/>
      </c>
      <c r="W179" s="40">
        <f>IF(QLD!Z20="","",QLD!Z20)</f>
        <v>385</v>
      </c>
      <c r="X179" s="40">
        <f>IF(QLD!AA20="","",QLD!AA20)</f>
        <v>850</v>
      </c>
      <c r="Y179" s="40" t="str">
        <f>IF(QLD!AB20="","",QLD!AB20)</f>
        <v>L</v>
      </c>
      <c r="Z179" s="40" t="str">
        <f>IF(QLD!AC20="","",QLD!AC20)</f>
        <v>Department of Natural Resources and Water</v>
      </c>
      <c r="AA179" s="40" t="str">
        <f>IF(QLD!AD20="","",QLD!AD20)</f>
        <v>Gutteridge, Haskins &amp; Davey Pty Ltd</v>
      </c>
      <c r="AB179" s="40" t="str">
        <f>IF(QLD!AE20="","",QLD!AE20)</f>
        <v>Thiess Bros Pty Ltd</v>
      </c>
      <c r="AC179" s="40" t="str">
        <f>IF(QLD!AF20="","",QLD!AF20)</f>
        <v>Gates inoperative &amp; fixed open</v>
      </c>
      <c r="AD179" s="40" t="str">
        <f>IF(QLD!AG20="","",QLD!AG20)</f>
        <v/>
      </c>
      <c r="AE179" s="40" t="str">
        <f>IF(QLD!AH20="","",QLD!AH20)</f>
        <v/>
      </c>
      <c r="AF179" s="40" t="str">
        <f>IF(QLD!AI20="","",QLD!AI20)</f>
        <v/>
      </c>
      <c r="AG179" s="40" t="str">
        <f>IF(QLD!AJ20="","",QLD!AJ20)</f>
        <v/>
      </c>
      <c r="AH179" s="40" t="str">
        <f>IF(QLD!AK20="","",QLD!AK20)</f>
        <v/>
      </c>
      <c r="AI179" s="40" t="str">
        <f>IF(QLD!AL20="","",QLD!AL20)</f>
        <v/>
      </c>
      <c r="AJ179" s="40" t="str">
        <f>IF(QLD!AM20="","",QLD!AM20)</f>
        <v/>
      </c>
      <c r="AK179" s="40" t="str">
        <f>IF(QLD!AN20="","",QLD!AN20)</f>
        <v/>
      </c>
    </row>
    <row r="180" spans="1:37" x14ac:dyDescent="0.2">
      <c r="A180" s="7">
        <f t="shared" si="2"/>
        <v>177</v>
      </c>
      <c r="B180" s="40" t="str">
        <f>IF(NSW!B62="","",NSW!B62)</f>
        <v>HAPPY JACK</v>
      </c>
      <c r="C180" s="40" t="str">
        <f>IF(NSW!C62="","",NSW!C62)</f>
        <v/>
      </c>
      <c r="D180" s="40">
        <f>IF(NSW!E62="","",NSW!E62)</f>
        <v>1959</v>
      </c>
      <c r="E180" s="40" t="str">
        <f>IF(NSW!F62="","",NSW!F62)</f>
        <v/>
      </c>
      <c r="F180" s="40" t="str">
        <f>IF(NSW!G62="","",NSW!G62)</f>
        <v>Tumut</v>
      </c>
      <c r="G180" s="40" t="str">
        <f>IF(NSW!H62="","",NSW!H62)</f>
        <v/>
      </c>
      <c r="H180" s="40" t="str">
        <f>IF(NSW!I62="","",NSW!I62)</f>
        <v>COOMA</v>
      </c>
      <c r="I180" s="40" t="str">
        <f>IF(NSW!J62="","",NSW!J62)</f>
        <v>NSW</v>
      </c>
      <c r="J180" s="40" t="str">
        <f>IF(NSW!K62="","",NSW!K62)</f>
        <v>PG</v>
      </c>
      <c r="K180" s="40" t="str">
        <f>IF(NSW!L62="","",NSW!L62)</f>
        <v/>
      </c>
      <c r="L180" s="40" t="str">
        <f>IF(NSW!M62="","",NSW!M62)</f>
        <v/>
      </c>
      <c r="M180" s="40" t="str">
        <f>IF(NSW!N62="","",NSW!N62)</f>
        <v/>
      </c>
      <c r="N180" s="40">
        <f>IF(NSW!O62="","",NSW!O62)</f>
        <v>29</v>
      </c>
      <c r="O180" s="40">
        <f>IF(NSW!P62="","",NSW!P62)</f>
        <v>76</v>
      </c>
      <c r="P180" s="40">
        <f>IF(NSW!Q62="","",NSW!Q62)</f>
        <v>9</v>
      </c>
      <c r="Q180" s="40">
        <f>IF(NSW!R62="","",NSW!R62)</f>
        <v>271</v>
      </c>
      <c r="R180" s="40">
        <f>IF(NSW!S62="","",NSW!S62)</f>
        <v>53</v>
      </c>
      <c r="S180" s="40" t="str">
        <f>IF(NSW!T62="","",NSW!T62)</f>
        <v>H</v>
      </c>
      <c r="T180" s="40" t="str">
        <f>IF(NSW!U62="","",NSW!U62)</f>
        <v/>
      </c>
      <c r="U180" s="40" t="str">
        <f>IF(NSW!V62="","",NSW!V62)</f>
        <v/>
      </c>
      <c r="V180" s="40" t="str">
        <f>IF(NSW!W62="","",NSW!W62)</f>
        <v/>
      </c>
      <c r="W180" s="40" t="str">
        <f>IF(NSW!X62="","",NSW!X62)</f>
        <v/>
      </c>
      <c r="X180" s="40">
        <f>IF(NSW!Y62="","",NSW!Y62)</f>
        <v>1827</v>
      </c>
      <c r="Y180" s="40" t="str">
        <f>IF(NSW!Z62="","",NSW!Z62)</f>
        <v>L</v>
      </c>
      <c r="Z180" s="40" t="str">
        <f>IF(NSW!AA62="","",NSW!AA62)</f>
        <v>Snowy Hydro</v>
      </c>
      <c r="AA180" s="40" t="str">
        <f>IF(NSW!AB62="","",NSW!AB62)</f>
        <v>US Bureau of Reclamation</v>
      </c>
      <c r="AB180" s="40" t="str">
        <f>IF(NSW!AC62="","",NSW!AC62)</f>
        <v>Kaiser-Walsh-Perini-Raymond</v>
      </c>
      <c r="AC180" s="40" t="str">
        <f>IF(NSW!AD62="","",NSW!AD62)</f>
        <v/>
      </c>
      <c r="AD180" s="40" t="str">
        <f>IF(NSW!AE62="","",NSW!AE62)</f>
        <v/>
      </c>
      <c r="AE180" s="40" t="str">
        <f>IF(NSW!AF62="","",NSW!AF62)</f>
        <v/>
      </c>
      <c r="AF180" s="40" t="str">
        <f>IF(NSW!AG62="","",NSW!AG62)</f>
        <v/>
      </c>
      <c r="AG180" s="40" t="str">
        <f>IF(NSW!AH62="","",NSW!AH62)</f>
        <v/>
      </c>
      <c r="AH180" s="40" t="str">
        <f>IF(NSW!AI62="","",NSW!AI62)</f>
        <v/>
      </c>
      <c r="AI180" s="40">
        <f>IF(NSW!AJ62="","",NSW!AJ62)</f>
        <v>0</v>
      </c>
      <c r="AJ180" s="40" t="str">
        <f>IF(NSW!AK62="","",NSW!AK62)</f>
        <v/>
      </c>
      <c r="AK180" s="40" t="str">
        <f>IF(NSW!AL62="","",NSW!AL62)</f>
        <v/>
      </c>
    </row>
    <row r="181" spans="1:37" x14ac:dyDescent="0.2">
      <c r="A181" s="7">
        <f t="shared" si="2"/>
        <v>178</v>
      </c>
      <c r="B181" s="40" t="str">
        <f>IF(QLD!C21="","",QLD!C21)</f>
        <v>MIDDLE CREEK</v>
      </c>
      <c r="C181" s="40" t="str">
        <f>IF(QLD!D21="","",QLD!D21)</f>
        <v/>
      </c>
      <c r="D181" s="40">
        <f>IF(QLD!F21="","",QLD!F21)</f>
        <v>1959</v>
      </c>
      <c r="E181" s="40" t="str">
        <f>IF(QLD!G21="","",QLD!G21)</f>
        <v/>
      </c>
      <c r="F181" s="40" t="str">
        <f>IF(QLD!H21="","",QLD!H21)</f>
        <v>Middle Ck</v>
      </c>
      <c r="G181" s="40" t="str">
        <f>IF(QLD!I21="","",QLD!I21)</f>
        <v/>
      </c>
      <c r="H181" s="40" t="str">
        <f>IF(QLD!J21="","",QLD!J21)</f>
        <v>SARINA</v>
      </c>
      <c r="I181" s="40" t="str">
        <f>IF(QLD!K21="","",QLD!K21)</f>
        <v>QLD</v>
      </c>
      <c r="J181" s="40" t="str">
        <f>IF(QLD!L21="","",QLD!L21)</f>
        <v>TE</v>
      </c>
      <c r="K181" s="40" t="str">
        <f>IF(QLD!M21="","",QLD!M21)</f>
        <v>ER</v>
      </c>
      <c r="L181" s="40" t="str">
        <f>IF(QLD!N21="","",QLD!N21)</f>
        <v/>
      </c>
      <c r="M181" s="40" t="str">
        <f>IF(QLD!O21="","",QLD!O21)</f>
        <v/>
      </c>
      <c r="N181" s="40">
        <f>IF(QLD!P21="","",QLD!P21)</f>
        <v>26</v>
      </c>
      <c r="O181" s="40">
        <f>IF(QLD!Q21="","",QLD!Q21)</f>
        <v>130</v>
      </c>
      <c r="P181" s="40">
        <f>IF(QLD!R21="","",QLD!R21)</f>
        <v>55</v>
      </c>
      <c r="Q181" s="40">
        <f>IF(QLD!S21="","",QLD!S21)</f>
        <v>1486</v>
      </c>
      <c r="R181" s="40" t="str">
        <f>IF(QLD!T21="","",QLD!T21)</f>
        <v/>
      </c>
      <c r="S181" s="40" t="str">
        <f>IF(QLD!U21="","",QLD!U21)</f>
        <v>S</v>
      </c>
      <c r="T181" s="40" t="str">
        <f>IF(QLD!V21="","",QLD!V21)</f>
        <v/>
      </c>
      <c r="U181" s="40" t="str">
        <f>IF(QLD!W21="","",QLD!W21)</f>
        <v/>
      </c>
      <c r="V181" s="40" t="str">
        <f>IF(QLD!X21="","",QLD!X21)</f>
        <v/>
      </c>
      <c r="W181" s="40">
        <f>IF(QLD!Z21="","",QLD!Z21)</f>
        <v>7</v>
      </c>
      <c r="X181" s="40">
        <f>IF(QLD!AA21="","",QLD!AA21)</f>
        <v>260</v>
      </c>
      <c r="Y181" s="40" t="str">
        <f>IF(QLD!AB21="","",QLD!AB21)</f>
        <v>L</v>
      </c>
      <c r="Z181" s="40" t="str">
        <f>IF(QLD!AC21="","",QLD!AC21)</f>
        <v>Mackay Regional Council</v>
      </c>
      <c r="AA181" s="40" t="str">
        <f>IF(QLD!AD21="","",QLD!AD21)</f>
        <v>Pollock and Barton</v>
      </c>
      <c r="AB181" s="40" t="str">
        <f>IF(QLD!AE21="","",QLD!AE21)</f>
        <v>Teitzel Constructions Pty Ltd</v>
      </c>
      <c r="AC181" s="40" t="str">
        <f>IF(QLD!AF21="","",QLD!AF21)</f>
        <v/>
      </c>
      <c r="AD181" s="40" t="str">
        <f>IF(QLD!AG21="","",QLD!AG21)</f>
        <v/>
      </c>
      <c r="AE181" s="40" t="str">
        <f>IF(QLD!AH21="","",QLD!AH21)</f>
        <v/>
      </c>
      <c r="AF181" s="40" t="str">
        <f>IF(QLD!AI21="","",QLD!AI21)</f>
        <v/>
      </c>
      <c r="AG181" s="40" t="str">
        <f>IF(QLD!AJ21="","",QLD!AJ21)</f>
        <v/>
      </c>
      <c r="AH181" s="40" t="str">
        <f>IF(QLD!AK21="","",QLD!AK21)</f>
        <v/>
      </c>
      <c r="AI181" s="40" t="str">
        <f>IF(QLD!AL21="","",QLD!AL21)</f>
        <v/>
      </c>
      <c r="AJ181" s="40" t="str">
        <f>IF(QLD!AM21="","",QLD!AM21)</f>
        <v/>
      </c>
      <c r="AK181" s="40" t="str">
        <f>IF(QLD!AN21="","",QLD!AN21)</f>
        <v/>
      </c>
    </row>
    <row r="182" spans="1:37" x14ac:dyDescent="0.2">
      <c r="A182" s="7">
        <f t="shared" si="2"/>
        <v>179</v>
      </c>
      <c r="B182" s="40" t="str">
        <f>IF(QLD!C22="","",QLD!C22)</f>
        <v>PALUMA</v>
      </c>
      <c r="C182" s="40" t="str">
        <f>IF(QLD!D22="","",QLD!D22)</f>
        <v/>
      </c>
      <c r="D182" s="40">
        <f>IF(QLD!F22="","",QLD!F22)</f>
        <v>1959</v>
      </c>
      <c r="E182" s="40" t="str">
        <f>IF(QLD!G22="","",QLD!G22)</f>
        <v/>
      </c>
      <c r="F182" s="40" t="str">
        <f>IF(QLD!H22="","",QLD!H22)</f>
        <v>Swamp Ck</v>
      </c>
      <c r="G182" s="40" t="str">
        <f>IF(QLD!I22="","",QLD!I22)</f>
        <v/>
      </c>
      <c r="H182" s="40" t="str">
        <f>IF(QLD!J22="","",QLD!J22)</f>
        <v>INGHAM</v>
      </c>
      <c r="I182" s="40" t="str">
        <f>IF(QLD!K22="","",QLD!K22)</f>
        <v>QLD</v>
      </c>
      <c r="J182" s="40" t="str">
        <f>IF(QLD!L22="","",QLD!L22)</f>
        <v>TE</v>
      </c>
      <c r="K182" s="40" t="str">
        <f>IF(QLD!M22="","",QLD!M22)</f>
        <v>ER</v>
      </c>
      <c r="L182" s="40" t="str">
        <f>IF(QLD!N22="","",QLD!N22)</f>
        <v>ie</v>
      </c>
      <c r="M182" s="40" t="str">
        <f>IF(QLD!O22="","",QLD!O22)</f>
        <v>R/S</v>
      </c>
      <c r="N182" s="40">
        <f>IF(QLD!P22="","",QLD!P22)</f>
        <v>20</v>
      </c>
      <c r="O182" s="40">
        <f>IF(QLD!Q22="","",QLD!Q22)</f>
        <v>318</v>
      </c>
      <c r="P182" s="40">
        <f>IF(QLD!R22="","",QLD!R22)</f>
        <v>122</v>
      </c>
      <c r="Q182" s="40">
        <f>IF(QLD!S22="","",QLD!S22)</f>
        <v>11800</v>
      </c>
      <c r="R182" s="40">
        <f>IF(QLD!T22="","",QLD!T22)</f>
        <v>8000</v>
      </c>
      <c r="S182" s="40" t="str">
        <f>IF(QLD!U22="","",QLD!U22)</f>
        <v>S</v>
      </c>
      <c r="T182" s="40" t="str">
        <f>IF(QLD!V22="","",QLD!V22)</f>
        <v/>
      </c>
      <c r="U182" s="40" t="str">
        <f>IF(QLD!W22="","",QLD!W22)</f>
        <v/>
      </c>
      <c r="V182" s="40" t="str">
        <f>IF(QLD!X22="","",QLD!X22)</f>
        <v/>
      </c>
      <c r="W182" s="40">
        <f>IF(QLD!Z22="","",QLD!Z22)</f>
        <v>8</v>
      </c>
      <c r="X182" s="40">
        <f>IF(QLD!AA22="","",QLD!AA22)</f>
        <v>100</v>
      </c>
      <c r="Y182" s="40" t="str">
        <f>IF(QLD!AB22="","",QLD!AB22)</f>
        <v>L</v>
      </c>
      <c r="Z182" s="40" t="str">
        <f>IF(QLD!AC22="","",QLD!AC22)</f>
        <v>Townsville City Council</v>
      </c>
      <c r="AA182" s="40" t="str">
        <f>IF(QLD!AD22="","",QLD!AD22)</f>
        <v>Local Govt Dept</v>
      </c>
      <c r="AB182" s="40" t="str">
        <f>IF(QLD!AE22="","",QLD!AE22)</f>
        <v>Thiess Bros Pty Ltd</v>
      </c>
      <c r="AC182" s="40" t="str">
        <f>IF(QLD!AF22="","",QLD!AF22)</f>
        <v/>
      </c>
      <c r="AD182" s="40" t="str">
        <f>IF(QLD!AG22="","",QLD!AG22)</f>
        <v/>
      </c>
      <c r="AE182" s="40" t="str">
        <f>IF(QLD!AH22="","",QLD!AH22)</f>
        <v/>
      </c>
      <c r="AF182" s="40" t="str">
        <f>IF(QLD!AI22="","",QLD!AI22)</f>
        <v/>
      </c>
      <c r="AG182" s="40" t="str">
        <f>IF(QLD!AJ22="","",QLD!AJ22)</f>
        <v/>
      </c>
      <c r="AH182" s="40" t="str">
        <f>IF(QLD!AK22="","",QLD!AK22)</f>
        <v/>
      </c>
      <c r="AI182" s="40" t="str">
        <f>IF(QLD!AL22="","",QLD!AL22)</f>
        <v/>
      </c>
      <c r="AJ182" s="40" t="str">
        <f>IF(QLD!AM22="","",QLD!AM22)</f>
        <v/>
      </c>
      <c r="AK182" s="40" t="str">
        <f>IF(QLD!AN22="","",QLD!AN22)</f>
        <v/>
      </c>
    </row>
    <row r="183" spans="1:37" x14ac:dyDescent="0.2">
      <c r="A183" s="7">
        <f t="shared" si="2"/>
        <v>180</v>
      </c>
      <c r="B183" s="40" t="str">
        <f>IF(Vic!B50="","",Vic!B50)</f>
        <v>ROCKY VALLEY</v>
      </c>
      <c r="C183" s="40" t="str">
        <f>IF(Vic!C50="","",Vic!C50)</f>
        <v/>
      </c>
      <c r="D183" s="40">
        <f>IF(Vic!E50="","",Vic!E50)</f>
        <v>1959</v>
      </c>
      <c r="E183" s="40" t="str">
        <f>IF(Vic!F50="","",Vic!F50)</f>
        <v/>
      </c>
      <c r="F183" s="40" t="str">
        <f>IF(Vic!G50="","",Vic!G50)</f>
        <v>East Kiewa</v>
      </c>
      <c r="G183" s="40" t="str">
        <f>IF(Vic!H50="","",Vic!H50)</f>
        <v/>
      </c>
      <c r="H183" s="40" t="str">
        <f>IF(Vic!I50="","",Vic!I50)</f>
        <v>WODONGA</v>
      </c>
      <c r="I183" s="40" t="str">
        <f>IF(Vic!J50="","",Vic!J50)</f>
        <v>VIC</v>
      </c>
      <c r="J183" s="40" t="str">
        <f>IF(Vic!K50="","",Vic!K50)</f>
        <v>ER</v>
      </c>
      <c r="K183" s="40" t="str">
        <f>IF(Vic!L50="","",Vic!L50)</f>
        <v/>
      </c>
      <c r="L183" s="40" t="str">
        <f>IF(Vic!M50="","",Vic!M50)</f>
        <v>ie</v>
      </c>
      <c r="M183" s="40" t="str">
        <f>IF(Vic!N50="","",Vic!N50)</f>
        <v>R</v>
      </c>
      <c r="N183" s="40">
        <f>IF(Vic!O50="","",Vic!O50)</f>
        <v>32</v>
      </c>
      <c r="O183" s="40">
        <f>IF(Vic!P50="","",Vic!P50)</f>
        <v>518</v>
      </c>
      <c r="P183" s="40">
        <f>IF(Vic!Q50="","",Vic!Q50)</f>
        <v>459</v>
      </c>
      <c r="Q183" s="40">
        <f>IF(Vic!R50="","",Vic!R50)</f>
        <v>28370</v>
      </c>
      <c r="R183" s="40">
        <f>IF(Vic!S50="","",Vic!S50)</f>
        <v>2650</v>
      </c>
      <c r="S183" s="40" t="str">
        <f>IF(Vic!T50="","",Vic!T50)</f>
        <v>H</v>
      </c>
      <c r="T183" s="40" t="str">
        <f>IF(Vic!U50="","",Vic!U50)</f>
        <v/>
      </c>
      <c r="U183" s="40" t="str">
        <f>IF(Vic!V50="","",Vic!V50)</f>
        <v/>
      </c>
      <c r="V183" s="40" t="str">
        <f>IF(Vic!W50="","",Vic!W50)</f>
        <v/>
      </c>
      <c r="W183" s="40" t="str">
        <f>IF(Vic!Y50="","",Vic!Y50)</f>
        <v/>
      </c>
      <c r="X183" s="40">
        <f>IF(Vic!Z50="","",Vic!Z50)</f>
        <v>85</v>
      </c>
      <c r="Y183" s="40" t="str">
        <f>IF(Vic!AA50="","",Vic!AA50)</f>
        <v>L</v>
      </c>
      <c r="Z183" s="40" t="str">
        <f>IF(Vic!AB50="","",Vic!AB50)</f>
        <v>AGL</v>
      </c>
      <c r="AA183" s="40" t="str">
        <f>IF(Vic!AC50="","",Vic!AC50)</f>
        <v xml:space="preserve">State Electricity Commission, Victoria </v>
      </c>
      <c r="AB183" s="40" t="str">
        <f>IF(Vic!AD50="","",Vic!AD50)</f>
        <v xml:space="preserve">State Electricity Commission, Victoria </v>
      </c>
      <c r="AC183" s="40" t="str">
        <f>IF(Vic!AE50="","",Vic!AE50)</f>
        <v/>
      </c>
      <c r="AD183" s="40" t="str">
        <f>IF(Vic!AF50="","",Vic!AF50)</f>
        <v>McKay Creek</v>
      </c>
      <c r="AE183" s="40">
        <f>IF(Vic!AG50="","",Vic!AG50)</f>
        <v>120</v>
      </c>
      <c r="AF183" s="40">
        <f>IF(Vic!AH50="","",Vic!AH50)</f>
        <v>103</v>
      </c>
      <c r="AG183" s="40" t="str">
        <f>IF(Vic!AI50="","",Vic!AI50)</f>
        <v/>
      </c>
      <c r="AH183" s="40" t="str">
        <f>IF(Vic!AJ50="","",Vic!AJ50)</f>
        <v/>
      </c>
      <c r="AI183" s="40" t="str">
        <f>IF(Vic!AK50="","",Vic!AK50)</f>
        <v/>
      </c>
      <c r="AK183" s="40" t="str">
        <f>IF(Vic!AL50="","",Vic!AL50)</f>
        <v/>
      </c>
    </row>
    <row r="184" spans="1:37" x14ac:dyDescent="0.2">
      <c r="A184" s="7">
        <f t="shared" si="2"/>
        <v>181</v>
      </c>
      <c r="B184" s="40" t="str">
        <f>IF(NSW!B63="","",NSW!B63)</f>
        <v>TANTANGARA</v>
      </c>
      <c r="C184" s="40" t="str">
        <f>IF(NSW!C63="","",NSW!C63)</f>
        <v/>
      </c>
      <c r="D184" s="40">
        <f>IF(NSW!E63="","",NSW!E63)</f>
        <v>1959</v>
      </c>
      <c r="E184" s="40" t="str">
        <f>IF(NSW!F63="","",NSW!F63)</f>
        <v/>
      </c>
      <c r="F184" s="40" t="str">
        <f>IF(NSW!G63="","",NSW!G63)</f>
        <v>Murrumbidgee</v>
      </c>
      <c r="G184" s="40" t="str">
        <f>IF(NSW!H63="","",NSW!H63)</f>
        <v/>
      </c>
      <c r="H184" s="40" t="str">
        <f>IF(NSW!I63="","",NSW!I63)</f>
        <v>COOMA</v>
      </c>
      <c r="I184" s="40" t="str">
        <f>IF(NSW!J63="","",NSW!J63)</f>
        <v>NSW</v>
      </c>
      <c r="J184" s="40" t="str">
        <f>IF(NSW!K63="","",NSW!K63)</f>
        <v>PG</v>
      </c>
      <c r="K184" s="40" t="str">
        <f>IF(NSW!L63="","",NSW!L63)</f>
        <v/>
      </c>
      <c r="L184" s="40" t="str">
        <f>IF(NSW!M63="","",NSW!M63)</f>
        <v/>
      </c>
      <c r="M184" s="40" t="str">
        <f>IF(NSW!N63="","",NSW!N63)</f>
        <v/>
      </c>
      <c r="N184" s="40">
        <f>IF(NSW!O63="","",NSW!O63)</f>
        <v>45</v>
      </c>
      <c r="O184" s="40">
        <f>IF(NSW!P63="","",NSW!P63)</f>
        <v>216</v>
      </c>
      <c r="P184" s="40">
        <f>IF(NSW!Q63="","",NSW!Q63)</f>
        <v>74</v>
      </c>
      <c r="Q184" s="40">
        <f>IF(NSW!R63="","",NSW!R63)</f>
        <v>254099</v>
      </c>
      <c r="R184" s="40">
        <f>IF(NSW!S63="","",NSW!S63)</f>
        <v>21177</v>
      </c>
      <c r="S184" s="40" t="str">
        <f>IF(NSW!T63="","",NSW!T63)</f>
        <v>H</v>
      </c>
      <c r="T184" s="40" t="str">
        <f>IF(NSW!U63="","",NSW!U63)</f>
        <v/>
      </c>
      <c r="U184" s="40" t="str">
        <f>IF(NSW!V63="","",NSW!V63)</f>
        <v/>
      </c>
      <c r="V184" s="40" t="str">
        <f>IF(NSW!W63="","",NSW!W63)</f>
        <v/>
      </c>
      <c r="W184" s="40">
        <f>IF(NSW!X63="","",NSW!X63)</f>
        <v>460</v>
      </c>
      <c r="X184" s="40">
        <f>IF(NSW!Y63="","",NSW!Y63)</f>
        <v>900</v>
      </c>
      <c r="Y184" s="40" t="str">
        <f>IF(NSW!Z63="","",NSW!Z63)</f>
        <v>L</v>
      </c>
      <c r="Z184" s="40" t="str">
        <f>IF(NSW!AA63="","",NSW!AA63)</f>
        <v>Snowy Hydro</v>
      </c>
      <c r="AA184" s="40" t="str">
        <f>IF(NSW!AB63="","",NSW!AB63)</f>
        <v>Snowy Mountains Hydro-Electric Authority</v>
      </c>
      <c r="AB184" s="40" t="str">
        <f>IF(NSW!AC63="","",NSW!AC63)</f>
        <v>Utah-Brown &amp; Root Sudamericana</v>
      </c>
      <c r="AC184" s="40" t="str">
        <f>IF(NSW!AD63="","",NSW!AD63)</f>
        <v/>
      </c>
      <c r="AD184" s="40" t="str">
        <f>IF(NSW!AE63="","",NSW!AE63)</f>
        <v/>
      </c>
      <c r="AE184" s="40" t="str">
        <f>IF(NSW!AF63="","",NSW!AF63)</f>
        <v/>
      </c>
      <c r="AF184" s="40" t="str">
        <f>IF(NSW!AG63="","",NSW!AG63)</f>
        <v/>
      </c>
      <c r="AG184" s="40" t="str">
        <f>IF(NSW!AH63="","",NSW!AH63)</f>
        <v/>
      </c>
      <c r="AH184" s="40" t="str">
        <f>IF(NSW!AI63="","",NSW!AI63)</f>
        <v/>
      </c>
      <c r="AI184" s="40">
        <f>IF(NSW!AJ63="","",NSW!AJ63)</f>
        <v>0</v>
      </c>
      <c r="AJ184" s="40" t="str">
        <f>IF(NSW!AK63="","",NSW!AK63)</f>
        <v/>
      </c>
      <c r="AK184" s="40" t="str">
        <f>IF(NSW!AL63="","",NSW!AL63)</f>
        <v/>
      </c>
    </row>
    <row r="185" spans="1:37" x14ac:dyDescent="0.2">
      <c r="A185" s="7">
        <f t="shared" si="2"/>
        <v>182</v>
      </c>
      <c r="B185" s="40" t="str">
        <f>IF(Vic!B51="","",Vic!B51)</f>
        <v>TULLAROOP</v>
      </c>
      <c r="C185" s="40" t="str">
        <f>IF(Vic!C51="","",Vic!C51)</f>
        <v>Tullaroop</v>
      </c>
      <c r="D185" s="40">
        <f>IF(Vic!E51="","",Vic!E51)</f>
        <v>1959</v>
      </c>
      <c r="E185" s="40" t="str">
        <f>IF(Vic!F51="","",Vic!F51)</f>
        <v/>
      </c>
      <c r="F185" s="40" t="str">
        <f>IF(Vic!G51="","",Vic!G51)</f>
        <v>Tullaroop Creek</v>
      </c>
      <c r="G185" s="40" t="str">
        <f>IF(Vic!H51="","",Vic!H51)</f>
        <v/>
      </c>
      <c r="H185" s="40" t="str">
        <f>IF(Vic!I51="","",Vic!I51)</f>
        <v>MARYBOROUGH</v>
      </c>
      <c r="I185" s="40" t="str">
        <f>IF(Vic!J51="","",Vic!J51)</f>
        <v>VIC</v>
      </c>
      <c r="J185" s="40" t="str">
        <f>IF(Vic!K51="","",Vic!K51)</f>
        <v>TE</v>
      </c>
      <c r="K185" s="40" t="str">
        <f>IF(Vic!L51="","",Vic!L51)</f>
        <v>ER</v>
      </c>
      <c r="L185" s="40" t="str">
        <f>IF(Vic!M51="","",Vic!M51)</f>
        <v>ie</v>
      </c>
      <c r="M185" s="40" t="str">
        <f>IF(Vic!N51="","",Vic!N51)</f>
        <v>S/R</v>
      </c>
      <c r="N185" s="40">
        <f>IF(Vic!O51="","",Vic!O51)</f>
        <v>41</v>
      </c>
      <c r="O185" s="40">
        <f>IF(Vic!P51="","",Vic!P51)</f>
        <v>1502</v>
      </c>
      <c r="P185" s="40">
        <f>IF(Vic!Q51="","",Vic!Q51)</f>
        <v>788</v>
      </c>
      <c r="Q185" s="40">
        <f>IF(Vic!R51="","",Vic!R51)</f>
        <v>74000</v>
      </c>
      <c r="R185" s="40">
        <f>IF(Vic!S51="","",Vic!S51)</f>
        <v>7420</v>
      </c>
      <c r="S185" s="40" t="str">
        <f>IF(Vic!T51="","",Vic!T51)</f>
        <v>I</v>
      </c>
      <c r="T185" s="40" t="str">
        <f>IF(Vic!U51="","",Vic!U51)</f>
        <v>S</v>
      </c>
      <c r="U185" s="40" t="str">
        <f>IF(Vic!V51="","",Vic!V51)</f>
        <v/>
      </c>
      <c r="V185" s="40" t="str">
        <f>IF(Vic!W51="","",Vic!W51)</f>
        <v/>
      </c>
      <c r="W185" s="40">
        <f>IF(Vic!Y51="","",Vic!Y51)</f>
        <v>743</v>
      </c>
      <c r="X185" s="40">
        <f>IF(Vic!Z51="","",Vic!Z51)</f>
        <v>1614</v>
      </c>
      <c r="Y185" s="40" t="str">
        <f>IF(Vic!AA51="","",Vic!AA51)</f>
        <v>L</v>
      </c>
      <c r="Z185" s="40" t="str">
        <f>IF(Vic!AB51="","",Vic!AB51)</f>
        <v>Goulburn-Murray Water</v>
      </c>
      <c r="AA185" s="40" t="str">
        <f>IF(Vic!AC51="","",Vic!AC51)</f>
        <v>State Rivers &amp; Water Supply Commission, Victoria</v>
      </c>
      <c r="AB185" s="40" t="str">
        <f>IF(Vic!AD51="","",Vic!AD51)</f>
        <v xml:space="preserve">State Rivers &amp; Water Supply Commission, Victoria </v>
      </c>
      <c r="AC185" s="40" t="str">
        <f>IF(Vic!AE51="","",Vic!AE51)</f>
        <v>Includes secondary two embankments 9 m high &amp; 1070 m long</v>
      </c>
      <c r="AD185" s="40" t="str">
        <f>IF(Vic!AF51="","",Vic!AF51)</f>
        <v/>
      </c>
      <c r="AE185" s="40" t="str">
        <f>IF(Vic!AG51="","",Vic!AG51)</f>
        <v/>
      </c>
      <c r="AF185" s="40" t="str">
        <f>IF(Vic!AH51="","",Vic!AH51)</f>
        <v/>
      </c>
      <c r="AG185" s="40">
        <f>IF(Vic!AI51="","",Vic!AI51)</f>
        <v>63</v>
      </c>
      <c r="AH185" s="40" t="str">
        <f>IF(Vic!AJ51="","",Vic!AJ51)</f>
        <v/>
      </c>
      <c r="AI185" s="40" t="str">
        <f>IF(Vic!AK51="","",Vic!AK51)</f>
        <v/>
      </c>
      <c r="AK185" s="40" t="str">
        <f>IF(Vic!AL51="","",Vic!AL51)</f>
        <v/>
      </c>
    </row>
    <row r="186" spans="1:37" x14ac:dyDescent="0.2">
      <c r="A186" s="7">
        <f t="shared" si="2"/>
        <v>183</v>
      </c>
      <c r="B186" s="40" t="str">
        <f>IF(QLD!C23="","",QLD!C23)</f>
        <v>EAST LEICHHARDT</v>
      </c>
      <c r="C186" s="40" t="str">
        <f>IF(QLD!D23="","",QLD!D23)</f>
        <v>Lake Mary Kathleen</v>
      </c>
      <c r="D186" s="40">
        <f>IF(QLD!F23="","",QLD!F23)</f>
        <v>1960</v>
      </c>
      <c r="E186" s="40" t="str">
        <f>IF(QLD!G23="","",QLD!G23)</f>
        <v/>
      </c>
      <c r="F186" s="40" t="str">
        <f>IF(QLD!H23="","",QLD!H23)</f>
        <v>East Leichhardt</v>
      </c>
      <c r="G186" s="40" t="str">
        <f>IF(QLD!I23="","",QLD!I23)</f>
        <v/>
      </c>
      <c r="H186" s="40" t="str">
        <f>IF(QLD!J23="","",QLD!J23)</f>
        <v>MT ISA</v>
      </c>
      <c r="I186" s="40" t="str">
        <f>IF(QLD!K23="","",QLD!K23)</f>
        <v>QLD</v>
      </c>
      <c r="J186" s="40" t="str">
        <f>IF(QLD!L23="","",QLD!L23)</f>
        <v>TE</v>
      </c>
      <c r="K186" s="40" t="str">
        <f>IF(QLD!M23="","",QLD!M23)</f>
        <v>ER</v>
      </c>
      <c r="L186" s="40" t="str">
        <f>IF(QLD!N23="","",QLD!N23)</f>
        <v>ie</v>
      </c>
      <c r="M186" s="40" t="str">
        <f>IF(QLD!O23="","",QLD!O23)</f>
        <v>R</v>
      </c>
      <c r="N186" s="40">
        <f>IF(QLD!P23="","",QLD!P23)</f>
        <v>27</v>
      </c>
      <c r="O186" s="40">
        <f>IF(QLD!Q23="","",QLD!Q23)</f>
        <v>160</v>
      </c>
      <c r="P186" s="40">
        <f>IF(QLD!R23="","",QLD!R23)</f>
        <v>115</v>
      </c>
      <c r="Q186" s="40">
        <f>IF(QLD!S23="","",QLD!S23)</f>
        <v>12100</v>
      </c>
      <c r="R186" s="40">
        <f>IF(QLD!T23="","",QLD!T23)</f>
        <v>1500</v>
      </c>
      <c r="S186" s="40" t="str">
        <f>IF(QLD!U23="","",QLD!U23)</f>
        <v>S</v>
      </c>
      <c r="T186" s="40" t="str">
        <f>IF(QLD!V23="","",QLD!V23)</f>
        <v>R</v>
      </c>
      <c r="U186" s="40" t="str">
        <f>IF(QLD!W23="","",QLD!W23)</f>
        <v/>
      </c>
      <c r="V186" s="40" t="str">
        <f>IF(QLD!X23="","",QLD!X23)</f>
        <v/>
      </c>
      <c r="W186" s="40" t="str">
        <f>IF(QLD!Z23="","",QLD!Z23)</f>
        <v/>
      </c>
      <c r="X186" s="40">
        <f>IF(QLD!AA23="","",QLD!AA23)</f>
        <v>2430</v>
      </c>
      <c r="Y186" s="40" t="str">
        <f>IF(QLD!AB23="","",QLD!AB23)</f>
        <v>L</v>
      </c>
      <c r="Z186" s="40" t="str">
        <f>IF(QLD!AC23="","",QLD!AC23)</f>
        <v>Department of Natural Resources and Water</v>
      </c>
      <c r="AA186" s="40" t="str">
        <f>IF(QLD!AD23="","",QLD!AD23)</f>
        <v>Gutteridge, Haskins &amp; Davey Pty Ltd</v>
      </c>
      <c r="AB186" s="40" t="str">
        <f>IF(QLD!AE23="","",QLD!AE23)</f>
        <v>Thiess Bros Pty Ltd</v>
      </c>
      <c r="AC186" s="40" t="str">
        <f>IF(QLD!AF23="","",QLD!AF23)</f>
        <v/>
      </c>
      <c r="AD186" s="40" t="str">
        <f>IF(QLD!AG23="","",QLD!AG23)</f>
        <v/>
      </c>
      <c r="AE186" s="40" t="str">
        <f>IF(QLD!AH23="","",QLD!AH23)</f>
        <v>n/a</v>
      </c>
      <c r="AF186" s="40" t="str">
        <f>IF(QLD!AI23="","",QLD!AI23)</f>
        <v>n/a</v>
      </c>
      <c r="AG186" s="40" t="str">
        <f>IF(QLD!AJ23="","",QLD!AJ23)</f>
        <v>n/a</v>
      </c>
      <c r="AH186" s="40" t="str">
        <f>IF(QLD!AK23="","",QLD!AK23)</f>
        <v>n/a</v>
      </c>
      <c r="AI186" s="40" t="str">
        <f>IF(QLD!AL23="","",QLD!AL23)</f>
        <v/>
      </c>
      <c r="AJ186" s="40" t="str">
        <f>IF(QLD!AM23="","",QLD!AM23)</f>
        <v/>
      </c>
      <c r="AK186" s="40" t="str">
        <f>IF(QLD!AN23="","",QLD!AN23)</f>
        <v/>
      </c>
    </row>
    <row r="187" spans="1:37" x14ac:dyDescent="0.2">
      <c r="A187" s="7">
        <f t="shared" si="2"/>
        <v>184</v>
      </c>
      <c r="B187" s="40" t="str">
        <f>IF(NSW!B64="","",NSW!B64)</f>
        <v>KEEPIT</v>
      </c>
      <c r="C187" s="40" t="str">
        <f>IF(NSW!C64="","",NSW!C64)</f>
        <v/>
      </c>
      <c r="D187" s="40">
        <f>IF(NSW!E64="","",NSW!E64)</f>
        <v>1960</v>
      </c>
      <c r="E187" s="40" t="str">
        <f>IF(NSW!F64="","",NSW!F64)</f>
        <v/>
      </c>
      <c r="F187" s="40" t="str">
        <f>IF(NSW!G64="","",NSW!G64)</f>
        <v>Namoi</v>
      </c>
      <c r="G187" s="40" t="str">
        <f>IF(NSW!H64="","",NSW!H64)</f>
        <v/>
      </c>
      <c r="H187" s="40" t="str">
        <f>IF(NSW!I64="","",NSW!I64)</f>
        <v>TAMWORTH</v>
      </c>
      <c r="I187" s="40" t="str">
        <f>IF(NSW!J64="","",NSW!J64)</f>
        <v>NSW</v>
      </c>
      <c r="J187" s="40" t="str">
        <f>IF(NSW!K64="","",NSW!K64)</f>
        <v>ER</v>
      </c>
      <c r="K187" s="40" t="str">
        <f>IF(NSW!L64="","",NSW!L64)</f>
        <v>PG</v>
      </c>
      <c r="L187" s="40" t="str">
        <f>IF(NSW!M64="","",NSW!M64)</f>
        <v>ie</v>
      </c>
      <c r="M187" s="40" t="str">
        <f>IF(NSW!N64="","",NSW!N64)</f>
        <v>R</v>
      </c>
      <c r="N187" s="40">
        <f>IF(NSW!O64="","",NSW!O64)</f>
        <v>55</v>
      </c>
      <c r="O187" s="40">
        <f>IF(NSW!P64="","",NSW!P64)</f>
        <v>533</v>
      </c>
      <c r="P187" s="40">
        <f>IF(NSW!Q64="","",NSW!Q64)</f>
        <v>816</v>
      </c>
      <c r="Q187" s="40">
        <f>IF(NSW!R64="","",NSW!R64)</f>
        <v>423000</v>
      </c>
      <c r="R187" s="40">
        <f>IF(NSW!S64="","",NSW!S64)</f>
        <v>44000</v>
      </c>
      <c r="S187" s="40" t="str">
        <f>IF(NSW!T64="","",NSW!T64)</f>
        <v>I</v>
      </c>
      <c r="T187" s="40" t="str">
        <f>IF(NSW!U64="","",NSW!U64)</f>
        <v>H</v>
      </c>
      <c r="U187" s="40" t="str">
        <f>IF(NSW!V64="","",NSW!V64)</f>
        <v/>
      </c>
      <c r="V187" s="40" t="str">
        <f>IF(NSW!W64="","",NSW!W64)</f>
        <v/>
      </c>
      <c r="W187" s="40">
        <f>IF(NSW!X64="","",NSW!X64)</f>
        <v>5700</v>
      </c>
      <c r="X187" s="40">
        <f>IF(NSW!Y64="","",NSW!Y64)</f>
        <v>10480</v>
      </c>
      <c r="Y187" s="40" t="str">
        <f>IF(NSW!Z64="","",NSW!Z64)</f>
        <v>V</v>
      </c>
      <c r="Z187" s="40" t="str">
        <f>IF(NSW!AA64="","",NSW!AA64)</f>
        <v>Dept. Land Water Conservation</v>
      </c>
      <c r="AA187" s="40" t="str">
        <f>IF(NSW!AB64="","",NSW!AB64)</f>
        <v>Water Conservation &amp; Irrigation Commission, NSW</v>
      </c>
      <c r="AB187" s="40" t="str">
        <f>IF(NSW!AC64="","",NSW!AC64)</f>
        <v>Water Conservation &amp; Irrigation Commission, NSW</v>
      </c>
      <c r="AC187" s="40" t="str">
        <f>IF(NSW!AD64="","",NSW!AD64)</f>
        <v>Volume includes 272 BC</v>
      </c>
      <c r="AD187" s="40" t="str">
        <f>IF(NSW!AE64="","",NSW!AE64)</f>
        <v>Keepit</v>
      </c>
      <c r="AE187" s="40">
        <f>IF(NSW!AF64="","",NSW!AF64)</f>
        <v>6</v>
      </c>
      <c r="AF187" s="40">
        <f>IF(NSW!AG64="","",NSW!AG64)</f>
        <v>10.199999999999999</v>
      </c>
      <c r="AG187" s="40" t="str">
        <f>IF(NSW!AH64="","",NSW!AH64)</f>
        <v/>
      </c>
      <c r="AH187" s="40" t="str">
        <f>IF(NSW!AI64="","",NSW!AI64)</f>
        <v/>
      </c>
      <c r="AI187" s="40">
        <f>IF(NSW!AJ64="","",NSW!AJ64)</f>
        <v>0</v>
      </c>
      <c r="AJ187" s="40" t="str">
        <f>IF(NSW!AK64="","",NSW!AK64)</f>
        <v/>
      </c>
      <c r="AK187" s="40" t="str">
        <f>IF(NSW!AL64="","",NSW!AL64)</f>
        <v/>
      </c>
    </row>
    <row r="188" spans="1:37" x14ac:dyDescent="0.2">
      <c r="A188" s="7">
        <f t="shared" si="2"/>
        <v>185</v>
      </c>
      <c r="B188" s="40" t="str">
        <f>IF(Vic!B60="","",Vic!B60)</f>
        <v>LEONGATHA No 3</v>
      </c>
      <c r="C188" s="40" t="str">
        <f>IF(Vic!C60="","",Vic!C60)</f>
        <v>Hyland</v>
      </c>
      <c r="D188" s="40">
        <f>IF(Vic!E60="","",Vic!E60)</f>
        <v>1960</v>
      </c>
      <c r="E188" s="40" t="str">
        <f>IF(Vic!F60="","",Vic!F60)</f>
        <v/>
      </c>
      <c r="F188" s="40" t="str">
        <f>IF(Vic!G60="","",Vic!G60)</f>
        <v>Ruby Creek</v>
      </c>
      <c r="G188" s="40" t="str">
        <f>IF(Vic!H60="","",Vic!H60)</f>
        <v/>
      </c>
      <c r="H188" s="40" t="str">
        <f>IF(Vic!I60="","",Vic!I60)</f>
        <v>LEONGATHA</v>
      </c>
      <c r="I188" s="40" t="str">
        <f>IF(Vic!J60="","",Vic!J60)</f>
        <v>VIC</v>
      </c>
      <c r="J188" s="40" t="str">
        <f>IF(Vic!K60="","",Vic!K60)</f>
        <v>TE</v>
      </c>
      <c r="K188" s="40" t="str">
        <f>IF(Vic!L60="","",Vic!L60)</f>
        <v/>
      </c>
      <c r="L188" s="40" t="str">
        <f>IF(Vic!M60="","",Vic!M60)</f>
        <v>he</v>
      </c>
      <c r="M188" s="40" t="str">
        <f>IF(Vic!N60="","",Vic!N60)</f>
        <v>R</v>
      </c>
      <c r="N188" s="40">
        <f>IF(Vic!O60="","",Vic!O60)</f>
        <v>20</v>
      </c>
      <c r="O188" s="40">
        <f>IF(Vic!P60="","",Vic!P60)</f>
        <v>100</v>
      </c>
      <c r="P188" s="40">
        <f>IF(Vic!Q60="","",Vic!Q60)</f>
        <v>75</v>
      </c>
      <c r="Q188" s="40">
        <f>IF(Vic!R60="","",Vic!R60)</f>
        <v>1158.9000000000001</v>
      </c>
      <c r="R188" s="40">
        <f>IF(Vic!S60="","",Vic!S60)</f>
        <v>100.7</v>
      </c>
      <c r="S188" s="40" t="str">
        <f>IF(Vic!T60="","",Vic!T60)</f>
        <v>S</v>
      </c>
      <c r="T188" s="40" t="str">
        <f>IF(Vic!U60="","",Vic!U60)</f>
        <v/>
      </c>
      <c r="U188" s="40" t="str">
        <f>IF(Vic!V60="","",Vic!V60)</f>
        <v/>
      </c>
      <c r="V188" s="40" t="str">
        <f>IF(Vic!W60="","",Vic!W60)</f>
        <v/>
      </c>
      <c r="W188" s="40" t="str">
        <f>IF(Vic!Y60="","",Vic!Y60)</f>
        <v/>
      </c>
      <c r="X188" s="40">
        <f>IF(Vic!Z60="","",Vic!Z60)</f>
        <v>67</v>
      </c>
      <c r="Y188" s="40" t="str">
        <f>IF(Vic!AA60="","",Vic!AA60)</f>
        <v>L</v>
      </c>
      <c r="Z188" s="40" t="str">
        <f>IF(Vic!AB60="","",Vic!AB60)</f>
        <v>South Gippsland Water</v>
      </c>
      <c r="AA188" s="40" t="str">
        <f>IF(Vic!AC60="","",Vic!AC60)</f>
        <v>Scott &amp; Furphy</v>
      </c>
      <c r="AB188" s="40" t="str">
        <f>IF(Vic!AD60="","",Vic!AD60)</f>
        <v>Thiess Bros (VIC) Pty Ltd</v>
      </c>
      <c r="AC188" s="40" t="str">
        <f>IF(Vic!AE60="","",Vic!AE60)</f>
        <v/>
      </c>
      <c r="AD188" s="40" t="str">
        <f>IF(Vic!AF60="","",Vic!AF60)</f>
        <v/>
      </c>
      <c r="AE188" s="40" t="str">
        <f>IF(Vic!AG60="","",Vic!AG60)</f>
        <v/>
      </c>
      <c r="AF188" s="40" t="str">
        <f>IF(Vic!AH60="","",Vic!AH60)</f>
        <v/>
      </c>
      <c r="AG188" s="40" t="str">
        <f>IF(Vic!AI60="","",Vic!AI60)</f>
        <v/>
      </c>
      <c r="AH188" s="40" t="str">
        <f>IF(Vic!AJ60="","",Vic!AJ60)</f>
        <v/>
      </c>
      <c r="AI188" s="40" t="str">
        <f>IF(Vic!AK60="","",Vic!AK60)</f>
        <v/>
      </c>
      <c r="AK188" s="40" t="str">
        <f>IF(Vic!AL60="","",Vic!AL60)</f>
        <v/>
      </c>
    </row>
    <row r="189" spans="1:37" x14ac:dyDescent="0.2">
      <c r="A189" s="7">
        <f t="shared" si="2"/>
        <v>186</v>
      </c>
      <c r="B189" s="40" t="str">
        <f>IF(TAS!B26="","",TAS!B26)</f>
        <v>LIAPOOTAH</v>
      </c>
      <c r="C189" s="40" t="str">
        <f>IF(TAS!C26="","",TAS!C26)</f>
        <v/>
      </c>
      <c r="D189" s="40">
        <f>IF(TAS!E26="","",TAS!E26)</f>
        <v>1960</v>
      </c>
      <c r="E189" s="40" t="str">
        <f>IF(TAS!F26="","",TAS!F26)</f>
        <v/>
      </c>
      <c r="F189" s="40" t="str">
        <f>IF(TAS!G26="","",TAS!G26)</f>
        <v>Nive</v>
      </c>
      <c r="G189" s="40" t="str">
        <f>IF(TAS!H26="","",TAS!H26)</f>
        <v/>
      </c>
      <c r="H189" s="40" t="str">
        <f>IF(TAS!I26="","",TAS!I26)</f>
        <v>QUEENSTOWN</v>
      </c>
      <c r="I189" s="40" t="str">
        <f>IF(TAS!J26="","",TAS!J26)</f>
        <v>TAS</v>
      </c>
      <c r="J189" s="40" t="str">
        <f>IF(TAS!K26="","",TAS!K26)</f>
        <v>PG</v>
      </c>
      <c r="K189" s="40" t="str">
        <f>IF(TAS!L26="","",TAS!L26)</f>
        <v/>
      </c>
      <c r="L189" s="40" t="str">
        <f>IF(TAS!M26="","",TAS!M26)</f>
        <v>c</v>
      </c>
      <c r="M189" s="40" t="str">
        <f>IF(TAS!N26="","",TAS!N26)</f>
        <v>R</v>
      </c>
      <c r="N189" s="40">
        <f>IF(TAS!O26="","",TAS!O26)</f>
        <v>40</v>
      </c>
      <c r="O189" s="40">
        <f>IF(TAS!P26="","",TAS!P26)</f>
        <v>110</v>
      </c>
      <c r="P189" s="40">
        <f>IF(TAS!Q26="","",TAS!Q26)</f>
        <v>37</v>
      </c>
      <c r="Q189" s="40">
        <f>IF(TAS!R26="","",TAS!R26)</f>
        <v>1880</v>
      </c>
      <c r="R189" s="40">
        <f>IF(TAS!S26="","",TAS!S26)</f>
        <v>210</v>
      </c>
      <c r="S189" s="40" t="str">
        <f>IF(TAS!T26="","",TAS!T26)</f>
        <v>H</v>
      </c>
      <c r="T189" s="40" t="str">
        <f>IF(TAS!U26="","",TAS!U26)</f>
        <v/>
      </c>
      <c r="U189" s="40" t="str">
        <f>IF(TAS!V26="","",TAS!V26)</f>
        <v/>
      </c>
      <c r="V189" s="40" t="str">
        <f>IF(TAS!W26="","",TAS!W26)</f>
        <v/>
      </c>
      <c r="W189" s="40">
        <f>IF(TAS!Y26="","",TAS!Y26)</f>
        <v>1227</v>
      </c>
      <c r="X189" s="40">
        <f>IF(TAS!Z26="","",TAS!Z26)</f>
        <v>2405</v>
      </c>
      <c r="Y189" s="40" t="str">
        <f>IF(TAS!AB26="","",TAS!AB26)</f>
        <v>V</v>
      </c>
      <c r="Z189" s="40" t="str">
        <f>IF(TAS!AC26="","",TAS!AC26)</f>
        <v>Hydro Electric Corporation TAS</v>
      </c>
      <c r="AA189" s="40" t="str">
        <f>IF(TAS!AD26="","",TAS!AD26)</f>
        <v>Hydro Electric Commission TAS</v>
      </c>
      <c r="AB189" s="40" t="str">
        <f>IF(TAS!AE26="","",TAS!AE26)</f>
        <v>Hydro Electric Commission TAS</v>
      </c>
      <c r="AC189" s="40" t="str">
        <f>IF(TAS!AF26="","",TAS!AF26)</f>
        <v>Receives water from the Tungatinah and Tarraleah Power Stations.</v>
      </c>
      <c r="AD189" s="40" t="str">
        <f>IF(TAS!AG26="","",TAS!AG26)</f>
        <v>Liapootah</v>
      </c>
      <c r="AE189" s="40">
        <f>IF(TAS!AH26="","",TAS!AH26)</f>
        <v>87</v>
      </c>
      <c r="AF189" s="40">
        <f>IF(TAS!AI26="","",TAS!AI26)</f>
        <v>440</v>
      </c>
      <c r="AG189" s="40" t="str">
        <f>IF(TAS!AJ26="","",TAS!AJ26)</f>
        <v/>
      </c>
      <c r="AH189" s="40" t="str">
        <f>IF(TAS!AK26="","",TAS!AK26)</f>
        <v/>
      </c>
      <c r="AI189" s="40" t="str">
        <f>IF(TAS!AL26="","",TAS!AL26)</f>
        <v/>
      </c>
      <c r="AJ189" s="40" t="str">
        <f>IF(TAS!AM26="","",TAS!AM26)</f>
        <v/>
      </c>
      <c r="AK189" s="40" t="str">
        <f>IF(TAS!AN26="","",TAS!AN26)</f>
        <v/>
      </c>
    </row>
    <row r="190" spans="1:37" x14ac:dyDescent="0.2">
      <c r="A190" s="7">
        <f t="shared" si="2"/>
        <v>187</v>
      </c>
      <c r="B190" s="40" t="str">
        <f>IF(Vic!B52="","",Vic!B52)</f>
        <v>McCAY</v>
      </c>
      <c r="C190" s="40" t="str">
        <f>IF(Vic!C52="","",Vic!C52)</f>
        <v/>
      </c>
      <c r="D190" s="40">
        <f>IF(Vic!E52="","",Vic!E52)</f>
        <v>1960</v>
      </c>
      <c r="E190" s="40" t="str">
        <f>IF(Vic!F52="","",Vic!F52)</f>
        <v/>
      </c>
      <c r="F190" s="40" t="str">
        <f>IF(Vic!G52="","",Vic!G52)</f>
        <v>Green Creek</v>
      </c>
      <c r="G190" s="40" t="str">
        <f>IF(Vic!H52="","",Vic!H52)</f>
        <v/>
      </c>
      <c r="H190" s="40" t="str">
        <f>IF(Vic!I52="","",Vic!I52)</f>
        <v>CASTLEMAINE</v>
      </c>
      <c r="I190" s="40" t="str">
        <f>IF(Vic!J52="","",Vic!J52)</f>
        <v>VIC</v>
      </c>
      <c r="J190" s="40" t="str">
        <f>IF(Vic!K52="","",Vic!K52)</f>
        <v>TE</v>
      </c>
      <c r="K190" s="40" t="str">
        <f>IF(Vic!L52="","",Vic!L52)</f>
        <v>ER</v>
      </c>
      <c r="L190" s="40" t="str">
        <f>IF(Vic!M52="","",Vic!M52)</f>
        <v>ie</v>
      </c>
      <c r="M190" s="40" t="str">
        <f>IF(Vic!N52="","",Vic!N52)</f>
        <v>R</v>
      </c>
      <c r="N190" s="40">
        <f>IF(Vic!O52="","",Vic!O52)</f>
        <v>30</v>
      </c>
      <c r="O190" s="40">
        <f>IF(Vic!P52="","",Vic!P52)</f>
        <v>274</v>
      </c>
      <c r="P190" s="40">
        <f>IF(Vic!Q52="","",Vic!Q52)</f>
        <v>170</v>
      </c>
      <c r="Q190" s="40">
        <f>IF(Vic!R52="","",Vic!R52)</f>
        <v>1400</v>
      </c>
      <c r="R190" s="40">
        <f>IF(Vic!S52="","",Vic!S52)</f>
        <v>200</v>
      </c>
      <c r="S190" s="40" t="str">
        <f>IF(Vic!T52="","",Vic!T52)</f>
        <v>S</v>
      </c>
      <c r="T190" s="40" t="str">
        <f>IF(Vic!U52="","",Vic!U52)</f>
        <v/>
      </c>
      <c r="U190" s="40" t="str">
        <f>IF(Vic!V52="","",Vic!V52)</f>
        <v/>
      </c>
      <c r="V190" s="40" t="str">
        <f>IF(Vic!W52="","",Vic!W52)</f>
        <v/>
      </c>
      <c r="W190" s="40" t="str">
        <f>IF(Vic!Y52="","",Vic!Y52)</f>
        <v/>
      </c>
      <c r="X190" s="40">
        <f>IF(Vic!Z52="","",Vic!Z52)</f>
        <v>7</v>
      </c>
      <c r="Y190" s="40" t="str">
        <f>IF(Vic!AA52="","",Vic!AA52)</f>
        <v>L</v>
      </c>
      <c r="Z190" s="40" t="str">
        <f>IF(Vic!AB52="","",Vic!AB52)</f>
        <v>Coliban Water</v>
      </c>
      <c r="AA190" s="40" t="str">
        <f>IF(Vic!AC52="","",Vic!AC52)</f>
        <v>State Rivers &amp; Water Supply Commission, Victoria</v>
      </c>
      <c r="AB190" s="40" t="str">
        <f>IF(Vic!AD52="","",Vic!AD52)</f>
        <v xml:space="preserve">State Rivers &amp; Water Supply Commission, Victoria </v>
      </c>
      <c r="AC190" s="40" t="str">
        <f>IF(Vic!AE52="","",Vic!AE52)</f>
        <v/>
      </c>
      <c r="AD190" s="40" t="str">
        <f>IF(Vic!AF52="","",Vic!AF52)</f>
        <v/>
      </c>
      <c r="AE190" s="40" t="str">
        <f>IF(Vic!AG52="","",Vic!AG52)</f>
        <v/>
      </c>
      <c r="AF190" s="40" t="str">
        <f>IF(Vic!AH52="","",Vic!AH52)</f>
        <v/>
      </c>
      <c r="AG190" s="40" t="str">
        <f>IF(Vic!AI52="","",Vic!AI52)</f>
        <v/>
      </c>
      <c r="AH190" s="40" t="str">
        <f>IF(Vic!AJ52="","",Vic!AJ52)</f>
        <v/>
      </c>
      <c r="AI190" s="40">
        <f>IF(Vic!AK52="","",Vic!AK52)</f>
        <v>0</v>
      </c>
      <c r="AK190" s="40" t="str">
        <f>IF(Vic!AL52="","",Vic!AL52)</f>
        <v/>
      </c>
    </row>
    <row r="191" spans="1:37" x14ac:dyDescent="0.2">
      <c r="A191" s="7">
        <f t="shared" si="2"/>
        <v>188</v>
      </c>
      <c r="B191" s="40" t="str">
        <f>IF(NSW!B65="","",NSW!B65)</f>
        <v>MENINDEE</v>
      </c>
      <c r="C191" s="40" t="str">
        <f>IF(NSW!C65="","",NSW!C65)</f>
        <v/>
      </c>
      <c r="D191" s="40">
        <f>IF(NSW!E65="","",NSW!E65)</f>
        <v>1960</v>
      </c>
      <c r="E191" s="40" t="str">
        <f>IF(NSW!F65="","",NSW!F65)</f>
        <v/>
      </c>
      <c r="F191" s="40" t="str">
        <f>IF(NSW!G65="","",NSW!G65)</f>
        <v>Darling</v>
      </c>
      <c r="G191" s="40" t="str">
        <f>IF(NSW!H65="","",NSW!H65)</f>
        <v/>
      </c>
      <c r="H191" s="40" t="str">
        <f>IF(NSW!I65="","",NSW!I65)</f>
        <v>BROKEN HILL</v>
      </c>
      <c r="I191" s="40" t="str">
        <f>IF(NSW!J65="","",NSW!J65)</f>
        <v>NSW</v>
      </c>
      <c r="J191" s="40" t="str">
        <f>IF(NSW!K65="","",NSW!K65)</f>
        <v>TE</v>
      </c>
      <c r="K191" s="40" t="str">
        <f>IF(NSW!L65="","",NSW!L65)</f>
        <v/>
      </c>
      <c r="L191" s="40" t="str">
        <f>IF(NSW!M65="","",NSW!M65)</f>
        <v>he</v>
      </c>
      <c r="M191" s="40" t="str">
        <f>IF(NSW!N65="","",NSW!N65)</f>
        <v>S</v>
      </c>
      <c r="N191" s="40">
        <f>IF(NSW!O65="","",NSW!O65)</f>
        <v>18</v>
      </c>
      <c r="O191" s="40">
        <f>IF(NSW!P65="","",NSW!P65)</f>
        <v>95</v>
      </c>
      <c r="P191" s="40">
        <f>IF(NSW!Q65="","",NSW!Q65)</f>
        <v>103</v>
      </c>
      <c r="Q191" s="40">
        <f>IF(NSW!R65="","",NSW!R65)</f>
        <v>1794000</v>
      </c>
      <c r="R191" s="40">
        <f>IF(NSW!S65="","",NSW!S65)</f>
        <v>458000</v>
      </c>
      <c r="S191" s="40" t="str">
        <f>IF(NSW!T65="","",NSW!T65)</f>
        <v>I</v>
      </c>
      <c r="T191" s="40" t="str">
        <f>IF(NSW!U65="","",NSW!U65)</f>
        <v/>
      </c>
      <c r="U191" s="40" t="str">
        <f>IF(NSW!V65="","",NSW!V65)</f>
        <v/>
      </c>
      <c r="V191" s="40" t="str">
        <f>IF(NSW!W65="","",NSW!W65)</f>
        <v/>
      </c>
      <c r="W191" s="40" t="str">
        <f>IF(NSW!X65="","",NSW!X65)</f>
        <v/>
      </c>
      <c r="X191" s="40">
        <f>IF(NSW!Y65="","",NSW!Y65)</f>
        <v>850</v>
      </c>
      <c r="Y191" s="40" t="str">
        <f>IF(NSW!Z65="","",NSW!Z65)</f>
        <v>V</v>
      </c>
      <c r="Z191" s="40" t="str">
        <f>IF(NSW!AA65="","",NSW!AA65)</f>
        <v>Dept. Land Water Conservation</v>
      </c>
      <c r="AA191" s="40" t="str">
        <f>IF(NSW!AB65="","",NSW!AB65)</f>
        <v>Water Conservation &amp; Irrigation Commission, NSW</v>
      </c>
      <c r="AB191" s="40" t="str">
        <f>IF(NSW!AC65="","",NSW!AC65)</f>
        <v>Water Conservation &amp; Irrigation Commission, NSW</v>
      </c>
      <c r="AC191" s="40" t="str">
        <f>IF(NSW!AD65="","",NSW!AD65)</f>
        <v>Restricted operating capacity</v>
      </c>
      <c r="AD191" s="40" t="str">
        <f>IF(NSW!AE65="","",NSW!AE65)</f>
        <v/>
      </c>
      <c r="AE191" s="40" t="str">
        <f>IF(NSW!AF65="","",NSW!AF65)</f>
        <v/>
      </c>
      <c r="AF191" s="40" t="str">
        <f>IF(NSW!AG65="","",NSW!AG65)</f>
        <v/>
      </c>
      <c r="AG191" s="40" t="str">
        <f>IF(NSW!AH65="","",NSW!AH65)</f>
        <v/>
      </c>
      <c r="AH191" s="40" t="str">
        <f>IF(NSW!AI65="","",NSW!AI65)</f>
        <v/>
      </c>
      <c r="AI191" s="40" t="str">
        <f>IF(NSW!AJ65="","",NSW!AJ65)</f>
        <v/>
      </c>
      <c r="AJ191" s="40" t="str">
        <f>IF(NSW!AK65="","",NSW!AK65)</f>
        <v/>
      </c>
      <c r="AK191" s="40" t="str">
        <f>IF(NSW!AL65="","",NSW!AL65)</f>
        <v/>
      </c>
    </row>
    <row r="192" spans="1:37" x14ac:dyDescent="0.2">
      <c r="A192" s="7">
        <f t="shared" si="2"/>
        <v>189</v>
      </c>
      <c r="B192" s="40" t="str">
        <f>IF(TAS!B27="","",TAS!B27)</f>
        <v>TALBOTS</v>
      </c>
      <c r="C192" s="40" t="str">
        <f>IF(TAS!C27="","",TAS!C27)</f>
        <v/>
      </c>
      <c r="D192" s="40">
        <f>IF(TAS!E27="","",TAS!E27)</f>
        <v>1960</v>
      </c>
      <c r="E192" s="40" t="str">
        <f>IF(TAS!F27="","",TAS!F27)</f>
        <v/>
      </c>
      <c r="F192" s="40" t="str">
        <f>IF(TAS!G27="","",TAS!G27)</f>
        <v>Wey</v>
      </c>
      <c r="G192" s="40" t="str">
        <f>IF(TAS!H27="","",TAS!H27)</f>
        <v/>
      </c>
      <c r="H192" s="40" t="str">
        <f>IF(TAS!I27="","",TAS!I27)</f>
        <v>BURNIE</v>
      </c>
      <c r="I192" s="40" t="str">
        <f>IF(TAS!J27="","",TAS!J27)</f>
        <v>TAS</v>
      </c>
      <c r="J192" s="40" t="str">
        <f>IF(TAS!K27="","",TAS!K27)</f>
        <v>ER</v>
      </c>
      <c r="K192" s="40" t="str">
        <f>IF(TAS!L27="","",TAS!L27)</f>
        <v/>
      </c>
      <c r="L192" s="40" t="str">
        <f>IF(TAS!M27="","",TAS!M27)</f>
        <v>ie</v>
      </c>
      <c r="M192" s="40" t="str">
        <f>IF(TAS!N27="","",TAS!N27)</f>
        <v>S</v>
      </c>
      <c r="N192" s="40">
        <f>IF(TAS!O27="","",TAS!O27)</f>
        <v>10</v>
      </c>
      <c r="O192" s="40">
        <f>IF(TAS!P27="","",TAS!P27)</f>
        <v>270</v>
      </c>
      <c r="P192" s="40" t="str">
        <f>IF(TAS!Q27="","",TAS!Q27)</f>
        <v/>
      </c>
      <c r="Q192" s="40">
        <f>IF(TAS!R27="","",TAS!R27)</f>
        <v>5455</v>
      </c>
      <c r="R192" s="40">
        <f>IF(TAS!S27="","",TAS!S27)</f>
        <v>2709</v>
      </c>
      <c r="S192" s="40" t="str">
        <f>IF(TAS!T27="","",TAS!T27)</f>
        <v>S</v>
      </c>
      <c r="T192" s="40" t="str">
        <f>IF(TAS!U27="","",TAS!U27)</f>
        <v/>
      </c>
      <c r="U192" s="40" t="str">
        <f>IF(TAS!V27="","",TAS!V27)</f>
        <v/>
      </c>
      <c r="V192" s="40" t="str">
        <f>IF(TAS!W27="","",TAS!W27)</f>
        <v/>
      </c>
      <c r="W192" s="40">
        <f>IF(TAS!Y27="","",TAS!Y27)</f>
        <v>19</v>
      </c>
      <c r="X192" s="40">
        <f>IF(TAS!Z27="","",TAS!Z27)</f>
        <v>16</v>
      </c>
      <c r="Y192" s="40" t="str">
        <f>IF(TAS!AB27="","",TAS!AB27)</f>
        <v>L</v>
      </c>
      <c r="Z192" s="40" t="str">
        <f>IF(TAS!AC27="","",TAS!AC27)</f>
        <v>Associated Forest Holdings</v>
      </c>
      <c r="AA192" s="40" t="str">
        <f>IF(TAS!AD27="","",TAS!AD27)</f>
        <v>D. R. Dickenson</v>
      </c>
      <c r="AB192" s="40" t="str">
        <f>IF(TAS!AE27="","",TAS!AE27)</f>
        <v>Associated Forest Holdings</v>
      </c>
      <c r="AC192" s="40" t="str">
        <f>IF(TAS!AF27="","",TAS!AF27)</f>
        <v/>
      </c>
      <c r="AD192" s="40" t="str">
        <f>IF(TAS!AG27="","",TAS!AG27)</f>
        <v/>
      </c>
      <c r="AE192" s="40" t="str">
        <f>IF(TAS!AH27="","",TAS!AH27)</f>
        <v/>
      </c>
      <c r="AF192" s="40" t="str">
        <f>IF(TAS!AI27="","",TAS!AI27)</f>
        <v/>
      </c>
      <c r="AG192" s="40" t="str">
        <f>IF(TAS!AJ27="","",TAS!AJ27)</f>
        <v/>
      </c>
      <c r="AH192" s="40" t="str">
        <f>IF(TAS!AK27="","",TAS!AK27)</f>
        <v/>
      </c>
      <c r="AI192" s="40" t="str">
        <f>IF(TAS!AL27="","",TAS!AL27)</f>
        <v/>
      </c>
      <c r="AJ192" s="40" t="str">
        <f>IF(TAS!AM27="","",TAS!AM27)</f>
        <v/>
      </c>
      <c r="AK192" s="40" t="str">
        <f>IF(TAS!AN27="","",TAS!AN27)</f>
        <v/>
      </c>
    </row>
    <row r="193" spans="1:37" x14ac:dyDescent="0.2">
      <c r="A193" s="7">
        <f t="shared" si="2"/>
        <v>190</v>
      </c>
      <c r="B193" s="40" t="str">
        <f>IF(NSW!B66="","",NSW!B66)</f>
        <v>WARRAGAMBA</v>
      </c>
      <c r="C193" s="40" t="str">
        <f>IF(NSW!C66="","",NSW!C66)</f>
        <v/>
      </c>
      <c r="D193" s="40">
        <f>IF(NSW!E66="","",NSW!E66)</f>
        <v>1960</v>
      </c>
      <c r="E193" s="40" t="str">
        <f>IF(NSW!F66="","",NSW!F66)</f>
        <v/>
      </c>
      <c r="F193" s="40" t="str">
        <f>IF(NSW!G66="","",NSW!G66)</f>
        <v>Warragamba</v>
      </c>
      <c r="G193" s="40" t="str">
        <f>IF(NSW!H66="","",NSW!H66)</f>
        <v/>
      </c>
      <c r="H193" s="40" t="str">
        <f>IF(NSW!I66="","",NSW!I66)</f>
        <v>PENRITH</v>
      </c>
      <c r="I193" s="40" t="str">
        <f>IF(NSW!J66="","",NSW!J66)</f>
        <v>NSW</v>
      </c>
      <c r="J193" s="40" t="str">
        <f>IF(NSW!K66="","",NSW!K66)</f>
        <v>PG</v>
      </c>
      <c r="K193" s="40" t="str">
        <f>IF(NSW!L66="","",NSW!L66)</f>
        <v/>
      </c>
      <c r="L193" s="40" t="str">
        <f>IF(NSW!M66="","",NSW!M66)</f>
        <v/>
      </c>
      <c r="M193" s="40" t="str">
        <f>IF(NSW!N66="","",NSW!N66)</f>
        <v/>
      </c>
      <c r="N193" s="40">
        <f>IF(NSW!O66="","",NSW!O66)</f>
        <v>142</v>
      </c>
      <c r="O193" s="40">
        <f>IF(NSW!P66="","",NSW!P66)</f>
        <v>351</v>
      </c>
      <c r="P193" s="40">
        <f>IF(NSW!Q66="","",NSW!Q66)</f>
        <v>1251</v>
      </c>
      <c r="Q193" s="40">
        <f>IF(NSW!R66="","",NSW!R66)</f>
        <v>2031000</v>
      </c>
      <c r="R193" s="40">
        <f>IF(NSW!S66="","",NSW!S66)</f>
        <v>74950</v>
      </c>
      <c r="S193" s="40" t="str">
        <f>IF(NSW!T66="","",NSW!T66)</f>
        <v>S</v>
      </c>
      <c r="T193" s="40" t="str">
        <f>IF(NSW!U66="","",NSW!U66)</f>
        <v>H</v>
      </c>
      <c r="U193" s="40" t="str">
        <f>IF(NSW!V66="","",NSW!V66)</f>
        <v/>
      </c>
      <c r="V193" s="40" t="str">
        <f>IF(NSW!W66="","",NSW!W66)</f>
        <v/>
      </c>
      <c r="W193" s="40">
        <f>IF(NSW!X66="","",NSW!X66)</f>
        <v>9051</v>
      </c>
      <c r="X193" s="40">
        <f>IF(NSW!Y66="","",NSW!Y66)</f>
        <v>39600</v>
      </c>
      <c r="Y193" s="40" t="str">
        <f>IF(NSW!Z66="","",NSW!Z66)</f>
        <v>V</v>
      </c>
      <c r="Z193" s="40" t="str">
        <f>IF(NSW!AA66="","",NSW!AA66)</f>
        <v>Sydney Catchment Authority</v>
      </c>
      <c r="AA193" s="40" t="str">
        <f>IF(NSW!AB66="","",NSW!AB66)</f>
        <v>Metropolitan Water Sewerage &amp; Drainage Board, Sydney</v>
      </c>
      <c r="AB193" s="40" t="str">
        <f>IF(NSW!AC66="","",NSW!AC66)</f>
        <v>Metropolitan Water Sewerage</v>
      </c>
      <c r="AC193" s="40" t="str">
        <f>IF(NSW!AD66="","",NSW!AD66)</f>
        <v>Dam wall raised 5m and post tensioned in 1989; dissipator strengthened, auxiliary spillway completed in 2002</v>
      </c>
      <c r="AD193" s="40" t="str">
        <f>IF(NSW!AE66="","",NSW!AE66)</f>
        <v>Warragamba</v>
      </c>
      <c r="AE193" s="40">
        <f>IF(NSW!AF66="","",NSW!AF66)</f>
        <v>50</v>
      </c>
      <c r="AF193" s="40">
        <f>IF(NSW!AG66="","",NSW!AG66)</f>
        <v>42</v>
      </c>
      <c r="AG193" s="40" t="str">
        <f>IF(NSW!AH66="","",NSW!AH66)</f>
        <v/>
      </c>
      <c r="AH193" s="40" t="str">
        <f>IF(NSW!AI66="","",NSW!AI66)</f>
        <v/>
      </c>
      <c r="AI193" s="40" t="str">
        <f>IF(NSW!AJ66="","",NSW!AJ66)</f>
        <v/>
      </c>
      <c r="AJ193" s="40" t="str">
        <f>IF(NSW!AK66="","",NSW!AK66)</f>
        <v/>
      </c>
      <c r="AK193" s="40" t="str">
        <f>IF(NSW!AL66="","",NSW!AL66)</f>
        <v/>
      </c>
    </row>
    <row r="194" spans="1:37" x14ac:dyDescent="0.2">
      <c r="A194" s="7">
        <f t="shared" si="2"/>
        <v>191</v>
      </c>
      <c r="B194" s="40" t="str">
        <f>IF(ACT!B5="","",ACT!B5)</f>
        <v>BENDORA</v>
      </c>
      <c r="C194" s="40" t="str">
        <f>IF(ACT!C5="","",ACT!C5)</f>
        <v>Bendora</v>
      </c>
      <c r="D194" s="40">
        <f>IF(ACT!E5="","",ACT!E5)</f>
        <v>1961</v>
      </c>
      <c r="E194" s="40" t="str">
        <f>IF(ACT!F5="","",ACT!F5)</f>
        <v/>
      </c>
      <c r="F194" s="40" t="str">
        <f>IF(ACT!G5="","",ACT!G5)</f>
        <v>Cotter</v>
      </c>
      <c r="G194" s="40" t="str">
        <f>IF(ACT!H5="","",ACT!H5)</f>
        <v/>
      </c>
      <c r="H194" s="40" t="str">
        <f>IF(ACT!I5="","",ACT!I5)</f>
        <v>CANBERRA</v>
      </c>
      <c r="I194" s="40" t="str">
        <f>IF(ACT!J5="","",ACT!J5)</f>
        <v>ACT</v>
      </c>
      <c r="J194" s="40" t="str">
        <f>IF(ACT!K5="","",ACT!K5)</f>
        <v>VA</v>
      </c>
      <c r="K194" s="40" t="str">
        <f>IF(ACT!L5="","",ACT!L5)</f>
        <v/>
      </c>
      <c r="L194" s="40" t="str">
        <f>IF(ACT!M5="","",ACT!M5)</f>
        <v/>
      </c>
      <c r="M194" s="40" t="str">
        <f>IF(ACT!N5="","",ACT!N5)</f>
        <v>R</v>
      </c>
      <c r="N194" s="40">
        <f>IF(ACT!O5="","",ACT!O5)</f>
        <v>47</v>
      </c>
      <c r="O194" s="40">
        <f>IF(ACT!P5="","",ACT!P5)</f>
        <v>174</v>
      </c>
      <c r="P194" s="40">
        <f>IF(ACT!Q5="","",ACT!Q5)</f>
        <v>30</v>
      </c>
      <c r="Q194" s="40">
        <f>IF(ACT!R5="","",ACT!R5)</f>
        <v>10700</v>
      </c>
      <c r="R194" s="40">
        <f>IF(ACT!S5="","",ACT!S5)</f>
        <v>750</v>
      </c>
      <c r="S194" s="40" t="str">
        <f>IF(ACT!T5="","",ACT!T5)</f>
        <v>S</v>
      </c>
      <c r="T194" s="40" t="str">
        <f>IF(ACT!U5="","",ACT!U5)</f>
        <v/>
      </c>
      <c r="U194" s="40" t="str">
        <f>IF(ACT!V5="","",ACT!V5)</f>
        <v/>
      </c>
      <c r="V194" s="40" t="str">
        <f>IF(ACT!W5="","",ACT!W5)</f>
        <v/>
      </c>
      <c r="W194" s="40">
        <f>IF(ACT!Y5="","",ACT!Y5)</f>
        <v>290</v>
      </c>
      <c r="X194" s="40">
        <f>IF(ACT!Z5="","",ACT!Z5)</f>
        <v>1590</v>
      </c>
      <c r="Y194" s="40" t="str">
        <f>IF(ACT!AA5="","",ACT!AA5)</f>
        <v>L</v>
      </c>
      <c r="Z194" s="40" t="str">
        <f>IF(ACT!AB5="","",ACT!AB5)</f>
        <v>ACTEW Corporation</v>
      </c>
      <c r="AA194" s="40" t="str">
        <f>IF(ACT!AC5="","",ACT!AC5)</f>
        <v>C'wealth Dept of Works</v>
      </c>
      <c r="AB194" s="40" t="str">
        <f>IF(ACT!AD5="","",ACT!AD5)</f>
        <v>E S Clementson Pty Ltd</v>
      </c>
      <c r="AC194" s="40" t="str">
        <f>IF(ACT!AE5="","",ACT!AE5)</f>
        <v>Headwork, strengthened right abutment</v>
      </c>
      <c r="AD194" s="40" t="str">
        <f>IF(ACT!AF5="","",ACT!AF5)</f>
        <v/>
      </c>
      <c r="AE194" s="40" t="str">
        <f>IF(ACT!AG5="","",ACT!AG5)</f>
        <v/>
      </c>
      <c r="AF194" s="40" t="str">
        <f>IF(ACT!AH5="","",ACT!AH5)</f>
        <v/>
      </c>
      <c r="AG194" s="40" t="str">
        <f>IF(ACT!AI5="","",ACT!AI5)</f>
        <v/>
      </c>
      <c r="AH194" s="40" t="str">
        <f>IF(ACT!AJ5="","",ACT!AJ5)</f>
        <v/>
      </c>
      <c r="AI194" s="40" t="str">
        <f>IF(ACT!AK5="","",ACT!AK5)</f>
        <v/>
      </c>
      <c r="AJ194" s="40" t="str">
        <f>IF(ACT!AL5="","",ACT!AL5)</f>
        <v/>
      </c>
      <c r="AK194" s="9"/>
    </row>
    <row r="195" spans="1:37" x14ac:dyDescent="0.2">
      <c r="A195" s="7">
        <f t="shared" si="2"/>
        <v>192</v>
      </c>
      <c r="B195" s="40" t="str">
        <f>IF(NSW!B67="","",NSW!B67)</f>
        <v>DEEP CREEK</v>
      </c>
      <c r="C195" s="40" t="str">
        <f>IF(NSW!C67="","",NSW!C67)</f>
        <v/>
      </c>
      <c r="D195" s="40">
        <f>IF(NSW!E67="","",NSW!E67)</f>
        <v>1961</v>
      </c>
      <c r="E195" s="40" t="str">
        <f>IF(NSW!F67="","",NSW!F67)</f>
        <v/>
      </c>
      <c r="F195" s="40" t="str">
        <f>IF(NSW!G67="","",NSW!G67)</f>
        <v>Deep Creek</v>
      </c>
      <c r="G195" s="40" t="str">
        <f>IF(NSW!H67="","",NSW!H67)</f>
        <v/>
      </c>
      <c r="H195" s="40" t="str">
        <f>IF(NSW!I67="","",NSW!I67)</f>
        <v>COOMA</v>
      </c>
      <c r="I195" s="40" t="str">
        <f>IF(NSW!J67="","",NSW!J67)</f>
        <v>NSW</v>
      </c>
      <c r="J195" s="40" t="str">
        <f>IF(NSW!K67="","",NSW!K67)</f>
        <v>PG</v>
      </c>
      <c r="K195" s="40" t="str">
        <f>IF(NSW!L67="","",NSW!L67)</f>
        <v/>
      </c>
      <c r="L195" s="40" t="str">
        <f>IF(NSW!M67="","",NSW!M67)</f>
        <v/>
      </c>
      <c r="M195" s="40" t="str">
        <f>IF(NSW!N67="","",NSW!N67)</f>
        <v/>
      </c>
      <c r="N195" s="40">
        <f>IF(NSW!O67="","",NSW!O67)</f>
        <v>21</v>
      </c>
      <c r="O195" s="40">
        <f>IF(NSW!P67="","",NSW!P67)</f>
        <v>55</v>
      </c>
      <c r="P195" s="40">
        <f>IF(NSW!Q67="","",NSW!Q67)</f>
        <v>4</v>
      </c>
      <c r="Q195" s="40">
        <f>IF(NSW!R67="","",NSW!R67)</f>
        <v>11</v>
      </c>
      <c r="R195" s="40">
        <f>IF(NSW!S67="","",NSW!S67)</f>
        <v>2</v>
      </c>
      <c r="S195" s="40" t="str">
        <f>IF(NSW!T67="","",NSW!T67)</f>
        <v>H</v>
      </c>
      <c r="T195" s="40" t="str">
        <f>IF(NSW!U67="","",NSW!U67)</f>
        <v/>
      </c>
      <c r="U195" s="40" t="str">
        <f>IF(NSW!V67="","",NSW!V67)</f>
        <v/>
      </c>
      <c r="V195" s="40" t="str">
        <f>IF(NSW!W67="","",NSW!W67)</f>
        <v/>
      </c>
      <c r="W195" s="40">
        <f>IF(NSW!X67="","",NSW!X67)</f>
        <v>968</v>
      </c>
      <c r="X195" s="40">
        <f>IF(NSW!Y67="","",NSW!Y67)</f>
        <v>312</v>
      </c>
      <c r="Y195" s="40" t="str">
        <f>IF(NSW!Z67="","",NSW!Z67)</f>
        <v>L</v>
      </c>
      <c r="Z195" s="40" t="str">
        <f>IF(NSW!AA67="","",NSW!AA67)</f>
        <v>Snowy Hydro</v>
      </c>
      <c r="AA195" s="40" t="str">
        <f>IF(NSW!AB67="","",NSW!AB67)</f>
        <v>Snowy Mountains Hydro-Electric Authority</v>
      </c>
      <c r="AB195" s="40" t="str">
        <f>IF(NSW!AC67="","",NSW!AC67)</f>
        <v>Thiess Bros Pty Ltd</v>
      </c>
      <c r="AC195" s="40" t="str">
        <f>IF(NSW!AD67="","",NSW!AD67)</f>
        <v/>
      </c>
      <c r="AD195" s="40" t="str">
        <f>IF(NSW!AE67="","",NSW!AE67)</f>
        <v/>
      </c>
      <c r="AE195" s="40" t="str">
        <f>IF(NSW!AF67="","",NSW!AF67)</f>
        <v/>
      </c>
      <c r="AF195" s="40" t="str">
        <f>IF(NSW!AG67="","",NSW!AG67)</f>
        <v/>
      </c>
      <c r="AG195" s="40" t="str">
        <f>IF(NSW!AH67="","",NSW!AH67)</f>
        <v/>
      </c>
      <c r="AH195" s="40" t="str">
        <f>IF(NSW!AI67="","",NSW!AI67)</f>
        <v/>
      </c>
      <c r="AI195" s="40" t="str">
        <f>IF(NSW!AJ67="","",NSW!AJ67)</f>
        <v/>
      </c>
      <c r="AJ195" s="40" t="str">
        <f>IF(NSW!AK67="","",NSW!AK67)</f>
        <v/>
      </c>
      <c r="AK195" s="40" t="str">
        <f>IF(NSW!AL67="","",NSW!AL67)</f>
        <v/>
      </c>
    </row>
    <row r="196" spans="1:37" x14ac:dyDescent="0.2">
      <c r="A196" s="7">
        <f t="shared" si="2"/>
        <v>193</v>
      </c>
      <c r="B196" s="40" t="str">
        <f>IF(QLD!C24="","",QLD!C24)</f>
        <v>KOOMBOOLOOMBA</v>
      </c>
      <c r="C196" s="40" t="str">
        <f>IF(QLD!D24="","",QLD!D24)</f>
        <v/>
      </c>
      <c r="D196" s="40">
        <f>IF(QLD!F24="","",QLD!F24)</f>
        <v>1961</v>
      </c>
      <c r="E196" s="40" t="str">
        <f>IF(QLD!G24="","",QLD!G24)</f>
        <v/>
      </c>
      <c r="F196" s="40" t="str">
        <f>IF(QLD!H24="","",QLD!H24)</f>
        <v>Tully</v>
      </c>
      <c r="G196" s="40" t="str">
        <f>IF(QLD!I24="","",QLD!I24)</f>
        <v/>
      </c>
      <c r="H196" s="40" t="str">
        <f>IF(QLD!J24="","",QLD!J24)</f>
        <v>INNISFAIL</v>
      </c>
      <c r="I196" s="40" t="str">
        <f>IF(QLD!K24="","",QLD!K24)</f>
        <v>QLD</v>
      </c>
      <c r="J196" s="40" t="str">
        <f>IF(QLD!L24="","",QLD!L24)</f>
        <v>PG</v>
      </c>
      <c r="K196" s="40" t="str">
        <f>IF(QLD!M24="","",QLD!M24)</f>
        <v>ER</v>
      </c>
      <c r="L196" s="40" t="str">
        <f>IF(QLD!N24="","",QLD!N24)</f>
        <v>ie</v>
      </c>
      <c r="M196" s="40" t="str">
        <f>IF(QLD!O24="","",QLD!O24)</f>
        <v>R/S</v>
      </c>
      <c r="N196" s="40">
        <f>IF(QLD!P24="","",QLD!P24)</f>
        <v>40</v>
      </c>
      <c r="O196" s="40">
        <f>IF(QLD!Q24="","",QLD!Q24)</f>
        <v>399</v>
      </c>
      <c r="P196" s="40">
        <f>IF(QLD!R24="","",QLD!R24)</f>
        <v>790</v>
      </c>
      <c r="Q196" s="40">
        <f>IF(QLD!S24="","",QLD!S24)</f>
        <v>205000</v>
      </c>
      <c r="R196" s="40">
        <f>IF(QLD!T24="","",QLD!T24)</f>
        <v>15550</v>
      </c>
      <c r="S196" s="40" t="str">
        <f>IF(QLD!U24="","",QLD!U24)</f>
        <v>H</v>
      </c>
      <c r="T196" s="40" t="str">
        <f>IF(QLD!V24="","",QLD!V24)</f>
        <v/>
      </c>
      <c r="U196" s="40" t="str">
        <f>IF(QLD!W24="","",QLD!W24)</f>
        <v/>
      </c>
      <c r="V196" s="40" t="str">
        <f>IF(QLD!X24="","",QLD!X24)</f>
        <v/>
      </c>
      <c r="W196" s="40">
        <f>IF(QLD!Z24="","",QLD!Z24)</f>
        <v>163</v>
      </c>
      <c r="X196" s="40">
        <f>IF(QLD!AA24="","",QLD!AA24)</f>
        <v>1240</v>
      </c>
      <c r="Y196" s="40" t="str">
        <f>IF(QLD!AB24="","",QLD!AB24)</f>
        <v>V</v>
      </c>
      <c r="Z196" s="40" t="str">
        <f>IF(QLD!AC24="","",QLD!AC24)</f>
        <v>Stanwell Corporation</v>
      </c>
      <c r="AA196" s="40" t="str">
        <f>IF(QLD!AD24="","",QLD!AD24)</f>
        <v>Co-ordinator-General's Dept</v>
      </c>
      <c r="AB196" s="40" t="str">
        <f>IF(QLD!AE24="","",QLD!AE24)</f>
        <v>Co-ordinator-General's Dept</v>
      </c>
      <c r="AC196" s="40" t="str">
        <f>IF(QLD!AF24="","",QLD!AF24)</f>
        <v>Vol includes 264(te), 401(er), 125(bc). Has 2m freeboard with 1.5m fabridam deflated</v>
      </c>
      <c r="AD196" s="40" t="str">
        <f>IF(QLD!AG24="","",QLD!AG24)</f>
        <v>KAREEYA</v>
      </c>
      <c r="AE196" s="40">
        <f>IF(QLD!AH24="","",QLD!AH24)</f>
        <v>79</v>
      </c>
      <c r="AF196" s="40">
        <f>IF(QLD!AI24="","",QLD!AI24)</f>
        <v>472</v>
      </c>
      <c r="AG196" s="40" t="str">
        <f>IF(QLD!AJ24="","",QLD!AJ24)</f>
        <v>n/a</v>
      </c>
      <c r="AH196" s="40" t="str">
        <f>IF(QLD!AK24="","",QLD!AK24)</f>
        <v>n/a</v>
      </c>
      <c r="AI196" s="40">
        <f>IF(QLD!AL24="","",QLD!AL24)</f>
        <v>10</v>
      </c>
      <c r="AJ196" s="40" t="str">
        <f>IF(QLD!AM24="","",QLD!AM24)</f>
        <v/>
      </c>
      <c r="AK196" s="40" t="str">
        <f>IF(QLD!AN24="","",QLD!AN24)</f>
        <v/>
      </c>
    </row>
    <row r="197" spans="1:37" x14ac:dyDescent="0.2">
      <c r="A197" s="7">
        <f t="shared" si="2"/>
        <v>194</v>
      </c>
      <c r="B197" s="40" t="str">
        <f>IF(QLD!C25="","",QLD!C25)</f>
        <v>LITTLE NERANG</v>
      </c>
      <c r="C197" s="40" t="str">
        <f>IF(QLD!D25="","",QLD!D25)</f>
        <v/>
      </c>
      <c r="D197" s="40">
        <f>IF(QLD!F25="","",QLD!F25)</f>
        <v>1961</v>
      </c>
      <c r="E197" s="40" t="str">
        <f>IF(QLD!G25="","",QLD!G25)</f>
        <v/>
      </c>
      <c r="F197" s="40" t="str">
        <f>IF(QLD!H25="","",QLD!H25)</f>
        <v>Little Nerang Ck</v>
      </c>
      <c r="G197" s="40" t="str">
        <f>IF(QLD!I25="","",QLD!I25)</f>
        <v/>
      </c>
      <c r="H197" s="40" t="str">
        <f>IF(QLD!J25="","",QLD!J25)</f>
        <v>GOLD COAST</v>
      </c>
      <c r="I197" s="40" t="str">
        <f>IF(QLD!K25="","",QLD!K25)</f>
        <v>QLD</v>
      </c>
      <c r="J197" s="40" t="str">
        <f>IF(QLD!L25="","",QLD!L25)</f>
        <v>PG</v>
      </c>
      <c r="K197" s="40" t="str">
        <f>IF(QLD!M25="","",QLD!M25)</f>
        <v/>
      </c>
      <c r="L197" s="40" t="str">
        <f>IF(QLD!N25="","",QLD!N25)</f>
        <v/>
      </c>
      <c r="M197" s="40" t="str">
        <f>IF(QLD!O25="","",QLD!O25)</f>
        <v>R</v>
      </c>
      <c r="N197" s="40">
        <f>IF(QLD!P25="","",QLD!P25)</f>
        <v>44</v>
      </c>
      <c r="O197" s="40">
        <f>IF(QLD!Q25="","",QLD!Q25)</f>
        <v>201</v>
      </c>
      <c r="P197" s="40">
        <f>IF(QLD!R25="","",QLD!R25)</f>
        <v>68</v>
      </c>
      <c r="Q197" s="40">
        <f>IF(QLD!S25="","",QLD!S25)</f>
        <v>8390</v>
      </c>
      <c r="R197" s="40">
        <f>IF(QLD!T25="","",QLD!T25)</f>
        <v>500</v>
      </c>
      <c r="S197" s="40" t="str">
        <f>IF(QLD!U25="","",QLD!U25)</f>
        <v>S</v>
      </c>
      <c r="T197" s="40" t="str">
        <f>IF(QLD!V25="","",QLD!V25)</f>
        <v/>
      </c>
      <c r="U197" s="40" t="str">
        <f>IF(QLD!W25="","",QLD!W25)</f>
        <v/>
      </c>
      <c r="V197" s="40" t="str">
        <f>IF(QLD!X25="","",QLD!X25)</f>
        <v/>
      </c>
      <c r="W197" s="40">
        <f>IF(QLD!Z25="","",QLD!Z25)</f>
        <v>35</v>
      </c>
      <c r="X197" s="40">
        <f>IF(QLD!AA25="","",QLD!AA25)</f>
        <v>570</v>
      </c>
      <c r="Y197" s="40" t="str">
        <f>IF(QLD!AB25="","",QLD!AB25)</f>
        <v>V</v>
      </c>
      <c r="Z197" s="40" t="str">
        <f>IF(QLD!AC25="","",QLD!AC25)</f>
        <v>Gold Coast City Council (To be transferred to SEQWater by 1 July 2008)</v>
      </c>
      <c r="AA197" s="40" t="str">
        <f>IF(QLD!AD25="","",QLD!AD25)</f>
        <v>Local Govt Dept &amp; Gold Coast City Council</v>
      </c>
      <c r="AB197" s="40" t="str">
        <f>IF(QLD!AE25="","",QLD!AE25)</f>
        <v>Local Govt Dept &amp; Gold Coast City Council</v>
      </c>
      <c r="AC197" s="40" t="str">
        <f>IF(QLD!AF25="","",QLD!AF25)</f>
        <v/>
      </c>
      <c r="AD197" s="40" t="str">
        <f>IF(QLD!AG25="","",QLD!AG25)</f>
        <v/>
      </c>
      <c r="AE197" s="40" t="str">
        <f>IF(QLD!AH25="","",QLD!AH25)</f>
        <v/>
      </c>
      <c r="AF197" s="40" t="str">
        <f>IF(QLD!AI25="","",QLD!AI25)</f>
        <v/>
      </c>
      <c r="AG197" s="40" t="str">
        <f>IF(QLD!AJ25="","",QLD!AJ25)</f>
        <v/>
      </c>
      <c r="AH197" s="40" t="str">
        <f>IF(QLD!AK25="","",QLD!AK25)</f>
        <v/>
      </c>
      <c r="AI197" s="40" t="str">
        <f>IF(QLD!AL25="","",QLD!AL25)</f>
        <v/>
      </c>
      <c r="AJ197" s="40" t="str">
        <f>IF(QLD!AM25="","",QLD!AM25)</f>
        <v/>
      </c>
      <c r="AK197" s="40" t="str">
        <f>IF(QLD!AN25="","",QLD!AN25)</f>
        <v/>
      </c>
    </row>
    <row r="198" spans="1:37" x14ac:dyDescent="0.2">
      <c r="A198" s="7">
        <f t="shared" si="2"/>
        <v>195</v>
      </c>
      <c r="B198" s="40" t="str">
        <f>IF(QLD!C26="","",QLD!C26)</f>
        <v>MOOGERAH</v>
      </c>
      <c r="C198" s="40" t="str">
        <f>IF(QLD!D26="","",QLD!D26)</f>
        <v/>
      </c>
      <c r="D198" s="40">
        <f>IF(QLD!F26="","",QLD!F26)</f>
        <v>1961</v>
      </c>
      <c r="E198" s="40" t="str">
        <f>IF(QLD!G26="","",QLD!G26)</f>
        <v/>
      </c>
      <c r="F198" s="40" t="str">
        <f>IF(QLD!H26="","",QLD!H26)</f>
        <v>Reynolds Ck</v>
      </c>
      <c r="G198" s="40" t="str">
        <f>IF(QLD!I26="","",QLD!I26)</f>
        <v/>
      </c>
      <c r="H198" s="40" t="str">
        <f>IF(QLD!J26="","",QLD!J26)</f>
        <v>KALBAR</v>
      </c>
      <c r="I198" s="40" t="str">
        <f>IF(QLD!K26="","",QLD!K26)</f>
        <v>QLD</v>
      </c>
      <c r="J198" s="40" t="str">
        <f>IF(QLD!L26="","",QLD!L26)</f>
        <v>VA</v>
      </c>
      <c r="K198" s="40" t="str">
        <f>IF(QLD!M26="","",QLD!M26)</f>
        <v/>
      </c>
      <c r="L198" s="40" t="str">
        <f>IF(QLD!N26="","",QLD!N26)</f>
        <v/>
      </c>
      <c r="M198" s="40" t="str">
        <f>IF(QLD!O26="","",QLD!O26)</f>
        <v>R</v>
      </c>
      <c r="N198" s="40">
        <f>IF(QLD!P26="","",QLD!P26)</f>
        <v>38</v>
      </c>
      <c r="O198" s="40">
        <f>IF(QLD!Q26="","",QLD!Q26)</f>
        <v>219</v>
      </c>
      <c r="P198" s="40">
        <f>IF(QLD!R26="","",QLD!R26)</f>
        <v>23</v>
      </c>
      <c r="Q198" s="40">
        <f>IF(QLD!S26="","",QLD!S26)</f>
        <v>83700</v>
      </c>
      <c r="R198" s="40">
        <f>IF(QLD!T26="","",QLD!T26)</f>
        <v>8270</v>
      </c>
      <c r="S198" s="40" t="str">
        <f>IF(QLD!U26="","",QLD!U26)</f>
        <v>I</v>
      </c>
      <c r="T198" s="40" t="str">
        <f>IF(QLD!V26="","",QLD!V26)</f>
        <v>S</v>
      </c>
      <c r="U198" s="40" t="str">
        <f>IF(QLD!W26="","",QLD!W26)</f>
        <v/>
      </c>
      <c r="V198" s="40" t="str">
        <f>IF(QLD!X26="","",QLD!X26)</f>
        <v/>
      </c>
      <c r="W198" s="40">
        <f>IF(QLD!Z26="","",QLD!Z26)</f>
        <v>225</v>
      </c>
      <c r="X198" s="40">
        <f>IF(QLD!AA26="","",QLD!AA26)</f>
        <v>740</v>
      </c>
      <c r="Y198" s="40" t="str">
        <f>IF(QLD!AB26="","",QLD!AB26)</f>
        <v>L</v>
      </c>
      <c r="Z198" s="40" t="str">
        <f>IF(QLD!AC26="","",QLD!AC26)</f>
        <v>SunWater (To be transferred to SEQWater by 1 July 2008)</v>
      </c>
      <c r="AA198" s="40" t="str">
        <f>IF(QLD!AD26="","",QLD!AD26)</f>
        <v>Water Resources Commission</v>
      </c>
      <c r="AB198" s="40" t="str">
        <f>IF(QLD!AE26="","",QLD!AE26)</f>
        <v>Water Resources Commission</v>
      </c>
      <c r="AC198" s="40" t="str">
        <f>IF(QLD!AF26="","",QLD!AF26)</f>
        <v>Supply for irrigation &amp; thermal power station</v>
      </c>
      <c r="AD198" s="40" t="str">
        <f>IF(QLD!AG26="","",QLD!AG26)</f>
        <v/>
      </c>
      <c r="AE198" s="40" t="str">
        <f>IF(QLD!AH26="","",QLD!AH26)</f>
        <v>n/a</v>
      </c>
      <c r="AF198" s="40" t="str">
        <f>IF(QLD!AI26="","",QLD!AI26)</f>
        <v>n/a</v>
      </c>
      <c r="AG198" s="40">
        <f>IF(QLD!AJ26="","",QLD!AJ26)</f>
        <v>82</v>
      </c>
      <c r="AH198" s="40" t="str">
        <f>IF(QLD!AK26="","",QLD!AK26)</f>
        <v>n/a</v>
      </c>
      <c r="AI198" s="40">
        <f>IF(QLD!AL26="","",QLD!AL26)</f>
        <v>10</v>
      </c>
      <c r="AJ198" s="40" t="str">
        <f>IF(QLD!AM26="","",QLD!AM26)</f>
        <v/>
      </c>
      <c r="AK198" s="40" t="str">
        <f>IF(QLD!AN26="","",QLD!AN26)</f>
        <v/>
      </c>
    </row>
    <row r="199" spans="1:37" x14ac:dyDescent="0.2">
      <c r="A199" s="7">
        <f t="shared" si="2"/>
        <v>196</v>
      </c>
      <c r="B199" s="40" t="str">
        <f>IF(Vic!B53="","",Vic!B53)</f>
        <v>MOONDARRA</v>
      </c>
      <c r="C199" s="40" t="str">
        <f>IF(Vic!C53="","",Vic!C53)</f>
        <v/>
      </c>
      <c r="D199" s="40">
        <f>IF(Vic!E53="","",Vic!E53)</f>
        <v>1961</v>
      </c>
      <c r="E199" s="40" t="str">
        <f>IF(Vic!F53="","",Vic!F53)</f>
        <v/>
      </c>
      <c r="F199" s="40" t="str">
        <f>IF(Vic!G53="","",Vic!G53)</f>
        <v>Tyers</v>
      </c>
      <c r="G199" s="40" t="str">
        <f>IF(Vic!H53="","",Vic!H53)</f>
        <v/>
      </c>
      <c r="H199" s="40" t="str">
        <f>IF(Vic!I53="","",Vic!I53)</f>
        <v>MOE</v>
      </c>
      <c r="I199" s="40" t="str">
        <f>IF(Vic!J53="","",Vic!J53)</f>
        <v>VIC</v>
      </c>
      <c r="J199" s="40" t="str">
        <f>IF(Vic!K53="","",Vic!K53)</f>
        <v>ER</v>
      </c>
      <c r="K199" s="40" t="str">
        <f>IF(Vic!L53="","",Vic!L53)</f>
        <v xml:space="preserve"> </v>
      </c>
      <c r="L199" s="40" t="str">
        <f>IF(Vic!M53="","",Vic!M53)</f>
        <v>ie</v>
      </c>
      <c r="M199" s="40" t="str">
        <f>IF(Vic!N53="","",Vic!N53)</f>
        <v>R</v>
      </c>
      <c r="N199" s="40">
        <f>IF(Vic!O53="","",Vic!O53)</f>
        <v>41</v>
      </c>
      <c r="O199" s="40">
        <f>IF(Vic!P53="","",Vic!P53)</f>
        <v>311</v>
      </c>
      <c r="P199" s="40">
        <f>IF(Vic!Q53="","",Vic!Q53)</f>
        <v>499</v>
      </c>
      <c r="Q199" s="40">
        <f>IF(Vic!R53="","",Vic!R53)</f>
        <v>30400</v>
      </c>
      <c r="R199" s="40">
        <f>IF(Vic!S53="","",Vic!S53)</f>
        <v>2500</v>
      </c>
      <c r="S199" s="40" t="str">
        <f>IF(Vic!T53="","",Vic!T53)</f>
        <v>S</v>
      </c>
      <c r="T199" s="40" t="str">
        <f>IF(Vic!U53="","",Vic!U53)</f>
        <v/>
      </c>
      <c r="U199" s="40" t="str">
        <f>IF(Vic!V53="","",Vic!V53)</f>
        <v/>
      </c>
      <c r="V199" s="40" t="str">
        <f>IF(Vic!W53="","",Vic!W53)</f>
        <v/>
      </c>
      <c r="W199" s="40" t="str">
        <f>IF(Vic!Y53="","",Vic!Y53)</f>
        <v/>
      </c>
      <c r="X199" s="40">
        <f>IF(Vic!Z53="","",Vic!Z53)</f>
        <v>1416</v>
      </c>
      <c r="Y199" s="40" t="str">
        <f>IF(Vic!AA53="","",Vic!AA53)</f>
        <v>L</v>
      </c>
      <c r="Z199" s="40" t="str">
        <f>IF(Vic!AB53="","",Vic!AB53)</f>
        <v>Gippsland Water</v>
      </c>
      <c r="AA199" s="40" t="str">
        <f>IF(Vic!AC53="","",Vic!AC53)</f>
        <v xml:space="preserve">Latrobe Valley Water &amp; Sewerage Board </v>
      </c>
      <c r="AB199" s="40" t="str">
        <f>IF(Vic!AD53="","",Vic!AD53)</f>
        <v>Thiess Bros (VIC) Pty Ltd</v>
      </c>
      <c r="AC199" s="40" t="str">
        <f>IF(Vic!AE53="","",Vic!AE53)</f>
        <v/>
      </c>
      <c r="AD199" s="40" t="str">
        <f>IF(Vic!AF53="","",Vic!AF53)</f>
        <v/>
      </c>
      <c r="AE199" s="40" t="str">
        <f>IF(Vic!AG53="","",Vic!AG53)</f>
        <v/>
      </c>
      <c r="AF199" s="40" t="str">
        <f>IF(Vic!AH53="","",Vic!AH53)</f>
        <v/>
      </c>
      <c r="AG199" s="40" t="str">
        <f>IF(Vic!AI53="","",Vic!AI53)</f>
        <v/>
      </c>
      <c r="AH199" s="40" t="str">
        <f>IF(Vic!AJ53="","",Vic!AJ53)</f>
        <v/>
      </c>
      <c r="AI199" s="40" t="str">
        <f>IF(Vic!AK53="","",Vic!AK53)</f>
        <v/>
      </c>
      <c r="AK199" s="40" t="str">
        <f>IF(Vic!AL53="","",Vic!AL53)</f>
        <v/>
      </c>
    </row>
    <row r="200" spans="1:37" x14ac:dyDescent="0.2">
      <c r="A200" s="7">
        <f t="shared" si="2"/>
        <v>197</v>
      </c>
      <c r="B200" s="40" t="str">
        <f>IF(NSW!B68="","",NSW!B68)</f>
        <v>MOONEY UPPER</v>
      </c>
      <c r="C200" s="40" t="str">
        <f>IF(NSW!C68="","",NSW!C68)</f>
        <v xml:space="preserve"> </v>
      </c>
      <c r="D200" s="40">
        <f>IF(NSW!E68="","",NSW!E68)</f>
        <v>1961</v>
      </c>
      <c r="E200" s="40" t="str">
        <f>IF(NSW!F68="","",NSW!F68)</f>
        <v/>
      </c>
      <c r="F200" s="40" t="str">
        <f>IF(NSW!G68="","",NSW!G68)</f>
        <v xml:space="preserve">Mooney Mooney </v>
      </c>
      <c r="G200" s="40" t="str">
        <f>IF(NSW!H68="","",NSW!H68)</f>
        <v>CREEK</v>
      </c>
      <c r="H200" s="40" t="str">
        <f>IF(NSW!I68="","",NSW!I68)</f>
        <v>GOSFORD</v>
      </c>
      <c r="I200" s="40" t="str">
        <f>IF(NSW!J68="","",NSW!J68)</f>
        <v>NSW</v>
      </c>
      <c r="J200" s="40" t="str">
        <f>IF(NSW!K68="","",NSW!K68)</f>
        <v>VA</v>
      </c>
      <c r="K200" s="40" t="str">
        <f>IF(NSW!L68="","",NSW!L68)</f>
        <v/>
      </c>
      <c r="L200" s="40" t="str">
        <f>IF(NSW!M68="","",NSW!M68)</f>
        <v/>
      </c>
      <c r="M200" s="40" t="str">
        <f>IF(NSW!N68="","",NSW!N68)</f>
        <v/>
      </c>
      <c r="N200" s="40">
        <f>IF(NSW!O68="","",NSW!O68)</f>
        <v>28</v>
      </c>
      <c r="O200" s="40">
        <f>IF(NSW!P68="","",NSW!P68)</f>
        <v>130</v>
      </c>
      <c r="P200" s="40">
        <f>IF(NSW!Q68="","",NSW!Q68)</f>
        <v>5</v>
      </c>
      <c r="Q200" s="40">
        <f>IF(NSW!R68="","",NSW!R68)</f>
        <v>4630</v>
      </c>
      <c r="R200" s="40">
        <f>IF(NSW!S68="","",NSW!S68)</f>
        <v>600</v>
      </c>
      <c r="S200" s="40" t="str">
        <f>IF(NSW!T68="","",NSW!T68)</f>
        <v>S</v>
      </c>
      <c r="T200" s="40" t="str">
        <f>IF(NSW!U68="","",NSW!U68)</f>
        <v/>
      </c>
      <c r="U200" s="40" t="str">
        <f>IF(NSW!V68="","",NSW!V68)</f>
        <v/>
      </c>
      <c r="V200" s="40" t="str">
        <f>IF(NSW!W68="","",NSW!W68)</f>
        <v/>
      </c>
      <c r="W200" s="40">
        <f>IF(NSW!X68="","",NSW!X68)</f>
        <v>38</v>
      </c>
      <c r="X200" s="40">
        <f>IF(NSW!Y68="","",NSW!Y68)</f>
        <v>380</v>
      </c>
      <c r="Y200" s="40" t="str">
        <f>IF(NSW!Z68="","",NSW!Z68)</f>
        <v>L</v>
      </c>
      <c r="Z200" s="40" t="str">
        <f>IF(NSW!AA68="","",NSW!AA68)</f>
        <v>Gosford City Council</v>
      </c>
      <c r="AA200" s="40" t="str">
        <f>IF(NSW!AB68="","",NSW!AB68)</f>
        <v>A R Blair &amp; Stuckey</v>
      </c>
      <c r="AB200" s="40" t="str">
        <f>IF(NSW!AC68="","",NSW!AC68)</f>
        <v>Thiess Bros Pty Ltd</v>
      </c>
      <c r="AC200" s="40" t="str">
        <f>IF(NSW!AD68="","",NSW!AD68)</f>
        <v/>
      </c>
      <c r="AD200" s="40" t="str">
        <f>IF(NSW!AE68="","",NSW!AE68)</f>
        <v/>
      </c>
      <c r="AE200" s="40" t="str">
        <f>IF(NSW!AF68="","",NSW!AF68)</f>
        <v/>
      </c>
      <c r="AF200" s="40" t="str">
        <f>IF(NSW!AG68="","",NSW!AG68)</f>
        <v/>
      </c>
      <c r="AG200" s="40" t="str">
        <f>IF(NSW!AH68="","",NSW!AH68)</f>
        <v/>
      </c>
      <c r="AH200" s="40" t="str">
        <f>IF(NSW!AI68="","",NSW!AI68)</f>
        <v/>
      </c>
      <c r="AI200" s="40" t="str">
        <f>IF(NSW!AJ68="","",NSW!AJ68)</f>
        <v/>
      </c>
      <c r="AJ200" s="40" t="str">
        <f>IF(NSW!AK68="","",NSW!AK68)</f>
        <v/>
      </c>
      <c r="AK200" s="40" t="str">
        <f>IF(NSW!AL68="","",NSW!AL68)</f>
        <v/>
      </c>
    </row>
    <row r="201" spans="1:37" x14ac:dyDescent="0.2">
      <c r="A201" s="7">
        <f t="shared" ref="A201:A264" si="3">A200+1</f>
        <v>198</v>
      </c>
      <c r="B201" s="40" t="str">
        <f>IF(TAS!B28="","",TAS!B28)</f>
        <v>RESERVOIR CREEK</v>
      </c>
      <c r="C201" s="40" t="str">
        <f>IF(TAS!C28="","",TAS!C28)</f>
        <v/>
      </c>
      <c r="D201" s="40">
        <f>IF(TAS!E28="","",TAS!E28)</f>
        <v>1961</v>
      </c>
      <c r="E201" s="40" t="str">
        <f>IF(TAS!F28="","",TAS!F28)</f>
        <v/>
      </c>
      <c r="F201" s="40" t="str">
        <f>IF(TAS!G28="","",TAS!G28)</f>
        <v>Reservoir Creek</v>
      </c>
      <c r="G201" s="40" t="str">
        <f>IF(TAS!H28="","",TAS!H28)</f>
        <v/>
      </c>
      <c r="H201" s="40" t="str">
        <f>IF(TAS!I28="","",TAS!I28)</f>
        <v>QUEENSTOWN</v>
      </c>
      <c r="I201" s="40" t="str">
        <f>IF(TAS!J28="","",TAS!J28)</f>
        <v>TAS</v>
      </c>
      <c r="J201" s="40" t="str">
        <f>IF(TAS!K28="","",TAS!K28)</f>
        <v>TE</v>
      </c>
      <c r="K201" s="40" t="str">
        <f>IF(TAS!L28="","",TAS!L28)</f>
        <v/>
      </c>
      <c r="L201" s="40" t="str">
        <f>IF(TAS!M28="","",TAS!M28)</f>
        <v/>
      </c>
      <c r="M201" s="40" t="str">
        <f>IF(TAS!N28="","",TAS!N28)</f>
        <v/>
      </c>
      <c r="N201" s="40">
        <f>IF(TAS!O28="","",TAS!O28)</f>
        <v>15</v>
      </c>
      <c r="O201" s="40">
        <f>IF(TAS!P28="","",TAS!P28)</f>
        <v>80</v>
      </c>
      <c r="P201" s="40">
        <f>IF(TAS!Q28="","",TAS!Q28)</f>
        <v>30</v>
      </c>
      <c r="Q201" s="40">
        <f>IF(TAS!R28="","",TAS!R28)</f>
        <v>112</v>
      </c>
      <c r="R201" s="40">
        <f>IF(TAS!S28="","",TAS!S28)</f>
        <v>20</v>
      </c>
      <c r="S201" s="40" t="str">
        <f>IF(TAS!T28="","",TAS!T28)</f>
        <v>S</v>
      </c>
      <c r="T201" s="40" t="str">
        <f>IF(TAS!U28="","",TAS!U28)</f>
        <v/>
      </c>
      <c r="U201" s="40" t="str">
        <f>IF(TAS!V28="","",TAS!V28)</f>
        <v/>
      </c>
      <c r="V201" s="40" t="str">
        <f>IF(TAS!W28="","",TAS!W28)</f>
        <v/>
      </c>
      <c r="W201" s="40">
        <f>IF(TAS!Y28="","",TAS!Y28)</f>
        <v>1</v>
      </c>
      <c r="X201" s="40">
        <f>IF(TAS!Z28="","",TAS!Z28)</f>
        <v>6</v>
      </c>
      <c r="Y201" s="40" t="str">
        <f>IF(TAS!AB28="","",TAS!AB28)</f>
        <v>L</v>
      </c>
      <c r="Z201" s="40" t="str">
        <f>IF(TAS!AC28="","",TAS!AC28)</f>
        <v>West Coast Council</v>
      </c>
      <c r="AA201" s="40" t="str">
        <f>IF(TAS!AD28="","",TAS!AD28)</f>
        <v>R. M. Foster &amp; Associates</v>
      </c>
      <c r="AB201" s="40" t="str">
        <f>IF(TAS!AE28="","",TAS!AE28)</f>
        <v/>
      </c>
      <c r="AC201" s="40" t="str">
        <f>IF(TAS!AF28="","",TAS!AF28)</f>
        <v/>
      </c>
      <c r="AD201" s="40" t="str">
        <f>IF(TAS!AG28="","",TAS!AG28)</f>
        <v/>
      </c>
      <c r="AE201" s="40" t="str">
        <f>IF(TAS!AH28="","",TAS!AH28)</f>
        <v/>
      </c>
      <c r="AF201" s="40" t="str">
        <f>IF(TAS!AI28="","",TAS!AI28)</f>
        <v/>
      </c>
      <c r="AG201" s="40" t="str">
        <f>IF(TAS!AJ28="","",TAS!AJ28)</f>
        <v/>
      </c>
      <c r="AH201" s="40" t="str">
        <f>IF(TAS!AK28="","",TAS!AK28)</f>
        <v/>
      </c>
      <c r="AI201" s="40" t="str">
        <f>IF(TAS!AL28="","",TAS!AL28)</f>
        <v/>
      </c>
      <c r="AJ201" s="40" t="str">
        <f>IF(TAS!AM28="","",TAS!AM28)</f>
        <v/>
      </c>
      <c r="AK201" s="40" t="str">
        <f>IF(TAS!AN28="","",TAS!AN28)</f>
        <v/>
      </c>
    </row>
    <row r="202" spans="1:37" x14ac:dyDescent="0.2">
      <c r="A202" s="7">
        <f t="shared" si="3"/>
        <v>199</v>
      </c>
      <c r="B202" s="40" t="str">
        <f>IF(WA!B15="","",WA!B15)</f>
        <v>SERPENTINE</v>
      </c>
      <c r="C202" s="40" t="str">
        <f>IF(WA!C15="","",WA!C15)</f>
        <v/>
      </c>
      <c r="D202" s="40">
        <f>IF(WA!E15="","",WA!E15)</f>
        <v>1961</v>
      </c>
      <c r="E202" s="40" t="str">
        <f>IF(WA!F15="","",WA!F15)</f>
        <v/>
      </c>
      <c r="F202" s="40" t="str">
        <f>IF(WA!G15="","",WA!G15)</f>
        <v>Serpentine</v>
      </c>
      <c r="G202" s="40" t="str">
        <f>IF(WA!H15="","",WA!H15)</f>
        <v/>
      </c>
      <c r="H202" s="40" t="str">
        <f>IF(WA!I15="","",WA!I15)</f>
        <v>PERTH</v>
      </c>
      <c r="I202" s="40" t="str">
        <f>IF(WA!J15="","",WA!J15)</f>
        <v>WA</v>
      </c>
      <c r="J202" s="40" t="str">
        <f>IF(WA!K15="","",WA!K15)</f>
        <v>TE</v>
      </c>
      <c r="K202" s="40" t="str">
        <f>IF(WA!L15="","",WA!L15)</f>
        <v/>
      </c>
      <c r="L202" s="40" t="str">
        <f>IF(WA!M15="","",WA!M15)</f>
        <v>he</v>
      </c>
      <c r="M202" s="40" t="str">
        <f>IF(WA!N15="","",WA!N15)</f>
        <v>S/R</v>
      </c>
      <c r="N202" s="40">
        <f>IF(WA!O15="","",WA!O15)</f>
        <v>55</v>
      </c>
      <c r="O202" s="40">
        <f>IF(WA!P15="","",WA!P15)</f>
        <v>424</v>
      </c>
      <c r="P202" s="40">
        <f>IF(WA!Q15="","",WA!Q15)</f>
        <v>1454</v>
      </c>
      <c r="Q202" s="40">
        <f>IF(WA!R15="","",WA!R15)</f>
        <v>136667</v>
      </c>
      <c r="R202" s="40">
        <f>IF(WA!S15="","",WA!S15)</f>
        <v>10671</v>
      </c>
      <c r="S202" s="40" t="str">
        <f>IF(WA!T15="","",WA!T15)</f>
        <v>S</v>
      </c>
      <c r="T202" s="40" t="str">
        <f>IF(WA!U15="","",WA!U15)</f>
        <v/>
      </c>
      <c r="U202" s="40" t="str">
        <f>IF(WA!V15="","",WA!V15)</f>
        <v/>
      </c>
      <c r="V202" s="40" t="str">
        <f>IF(WA!W15="","",WA!W15)</f>
        <v/>
      </c>
      <c r="W202" s="40">
        <f>IF(WA!Y15="","",WA!Y15)</f>
        <v>664</v>
      </c>
      <c r="X202" s="40">
        <f>IF(WA!Z15="","",WA!Z15)</f>
        <v>1065</v>
      </c>
      <c r="Y202" s="40" t="str">
        <f>IF(WA!AA15="","",WA!AA15)</f>
        <v>L</v>
      </c>
      <c r="Z202" s="40" t="str">
        <f>IF(WA!AB15="","",WA!AB15)</f>
        <v>WA Water Corporation</v>
      </c>
      <c r="AA202" s="40" t="str">
        <f>IF(WA!AC15="","",WA!AC15)</f>
        <v xml:space="preserve">Metropolitan Water Authority, Perth </v>
      </c>
      <c r="AB202" s="40" t="str">
        <f>IF(WA!AD15="","",WA!AD15)</f>
        <v xml:space="preserve">Metropolitan Water Authority, Perth </v>
      </c>
      <c r="AC202" s="40" t="str">
        <f>IF(WA!AE15="","",WA!AE15)</f>
        <v>Height of radial gates increased by 0.6m in 1975, radial gates removed, spillway enlarged 2002</v>
      </c>
      <c r="AD202" s="40" t="str">
        <f>IF(WA!AF15="","",WA!AF15)</f>
        <v/>
      </c>
      <c r="AE202" s="40" t="str">
        <f>IF(WA!AG15="","",WA!AG15)</f>
        <v/>
      </c>
      <c r="AF202" s="40" t="str">
        <f>IF(WA!AH15="","",WA!AH15)</f>
        <v/>
      </c>
      <c r="AG202" s="40" t="str">
        <f>IF(WA!AI15="","",WA!AI15)</f>
        <v/>
      </c>
      <c r="AH202" s="40" t="str">
        <f>IF(WA!AJ15="","",WA!AJ15)</f>
        <v/>
      </c>
      <c r="AI202" s="40" t="str">
        <f>IF(WA!AK15="","",WA!AK15)</f>
        <v/>
      </c>
      <c r="AK202" s="40" t="str">
        <f>IF(WA!AL15="","",WA!AL15)</f>
        <v/>
      </c>
    </row>
    <row r="203" spans="1:37" x14ac:dyDescent="0.2">
      <c r="A203" s="7">
        <f t="shared" si="3"/>
        <v>200</v>
      </c>
      <c r="B203" s="40" t="str">
        <f>IF(NSW!B69="","",NSW!B69)</f>
        <v>TIMOR</v>
      </c>
      <c r="C203" s="40" t="str">
        <f>IF(NSW!C69="","",NSW!C69)</f>
        <v/>
      </c>
      <c r="D203" s="40">
        <f>IF(NSW!E69="","",NSW!E69)</f>
        <v>1961</v>
      </c>
      <c r="E203" s="40" t="str">
        <f>IF(NSW!F69="","",NSW!F69)</f>
        <v/>
      </c>
      <c r="F203" s="40" t="str">
        <f>IF(NSW!G69="","",NSW!G69)</f>
        <v>Castlereagh</v>
      </c>
      <c r="G203" s="40" t="str">
        <f>IF(NSW!H69="","",NSW!H69)</f>
        <v/>
      </c>
      <c r="H203" s="40" t="str">
        <f>IF(NSW!I69="","",NSW!I69)</f>
        <v>COONABARABRAN</v>
      </c>
      <c r="I203" s="40" t="str">
        <f>IF(NSW!J69="","",NSW!J69)</f>
        <v>NSW</v>
      </c>
      <c r="J203" s="40" t="str">
        <f>IF(NSW!K69="","",NSW!K69)</f>
        <v>VA</v>
      </c>
      <c r="K203" s="40" t="str">
        <f>IF(NSW!L69="","",NSW!L69)</f>
        <v/>
      </c>
      <c r="L203" s="40" t="str">
        <f>IF(NSW!M69="","",NSW!M69)</f>
        <v/>
      </c>
      <c r="M203" s="40" t="str">
        <f>IF(NSW!N69="","",NSW!N69)</f>
        <v/>
      </c>
      <c r="N203" s="40">
        <f>IF(NSW!O69="","",NSW!O69)</f>
        <v>20</v>
      </c>
      <c r="O203" s="40">
        <f>IF(NSW!P69="","",NSW!P69)</f>
        <v>59</v>
      </c>
      <c r="P203" s="40">
        <f>IF(NSW!Q69="","",NSW!Q69)</f>
        <v>3</v>
      </c>
      <c r="Q203" s="40">
        <f>IF(NSW!R69="","",NSW!R69)</f>
        <v>1140</v>
      </c>
      <c r="R203" s="40">
        <f>IF(NSW!S69="","",NSW!S69)</f>
        <v>3600</v>
      </c>
      <c r="S203" s="40" t="str">
        <f>IF(NSW!T69="","",NSW!T69)</f>
        <v>S</v>
      </c>
      <c r="T203" s="40" t="str">
        <f>IF(NSW!U69="","",NSW!U69)</f>
        <v/>
      </c>
      <c r="U203" s="40" t="str">
        <f>IF(NSW!V69="","",NSW!V69)</f>
        <v/>
      </c>
      <c r="V203" s="40" t="str">
        <f>IF(NSW!W69="","",NSW!W69)</f>
        <v/>
      </c>
      <c r="W203" s="40">
        <f>IF(NSW!X69="","",NSW!X69)</f>
        <v>20</v>
      </c>
      <c r="X203" s="40">
        <f>IF(NSW!Y69="","",NSW!Y69)</f>
        <v>890</v>
      </c>
      <c r="Y203" s="40" t="str">
        <f>IF(NSW!Z69="","",NSW!Z69)</f>
        <v>L</v>
      </c>
      <c r="Z203" s="40" t="str">
        <f>IF(NSW!AA69="","",NSW!AA69)</f>
        <v>Coonabarabran City Council</v>
      </c>
      <c r="AA203" s="40" t="str">
        <f>IF(NSW!AB69="","",NSW!AB69)</f>
        <v>Department of Public Works NSW</v>
      </c>
      <c r="AB203" s="40" t="str">
        <f>IF(NSW!AC69="","",NSW!AC69)</f>
        <v>Department of Public Works NSW</v>
      </c>
      <c r="AC203" s="40" t="str">
        <f>IF(NSW!AD69="","",NSW!AD69)</f>
        <v/>
      </c>
      <c r="AD203" s="40" t="str">
        <f>IF(NSW!AE69="","",NSW!AE69)</f>
        <v/>
      </c>
      <c r="AE203" s="40" t="str">
        <f>IF(NSW!AF69="","",NSW!AF69)</f>
        <v/>
      </c>
      <c r="AF203" s="40" t="str">
        <f>IF(NSW!AG69="","",NSW!AG69)</f>
        <v/>
      </c>
      <c r="AG203" s="40" t="str">
        <f>IF(NSW!AH69="","",NSW!AH69)</f>
        <v/>
      </c>
      <c r="AH203" s="40" t="str">
        <f>IF(NSW!AI69="","",NSW!AI69)</f>
        <v/>
      </c>
      <c r="AI203" s="40" t="str">
        <f>IF(NSW!AJ69="","",NSW!AJ69)</f>
        <v/>
      </c>
      <c r="AJ203" s="40" t="str">
        <f>IF(NSW!AK69="","",NSW!AK69)</f>
        <v/>
      </c>
      <c r="AK203" s="40" t="str">
        <f>IF(NSW!AL69="","",NSW!AL69)</f>
        <v/>
      </c>
    </row>
    <row r="204" spans="1:37" x14ac:dyDescent="0.2">
      <c r="A204" s="7">
        <f t="shared" si="3"/>
        <v>201</v>
      </c>
      <c r="B204" s="40" t="str">
        <f>IF(NSW!B70="","",NSW!B70)</f>
        <v>TOOMA</v>
      </c>
      <c r="C204" s="40" t="str">
        <f>IF(NSW!C70="","",NSW!C70)</f>
        <v/>
      </c>
      <c r="D204" s="40">
        <f>IF(NSW!E70="","",NSW!E70)</f>
        <v>1961</v>
      </c>
      <c r="E204" s="40" t="str">
        <f>IF(NSW!F70="","",NSW!F70)</f>
        <v/>
      </c>
      <c r="F204" s="40" t="str">
        <f>IF(NSW!G70="","",NSW!G70)</f>
        <v>Tooma</v>
      </c>
      <c r="G204" s="40" t="str">
        <f>IF(NSW!H70="","",NSW!H70)</f>
        <v/>
      </c>
      <c r="H204" s="40" t="str">
        <f>IF(NSW!I70="","",NSW!I70)</f>
        <v>COOMA</v>
      </c>
      <c r="I204" s="40" t="str">
        <f>IF(NSW!J70="","",NSW!J70)</f>
        <v>NSW</v>
      </c>
      <c r="J204" s="40" t="str">
        <f>IF(NSW!K70="","",NSW!K70)</f>
        <v>TE</v>
      </c>
      <c r="K204" s="40" t="str">
        <f>IF(NSW!L70="","",NSW!L70)</f>
        <v/>
      </c>
      <c r="L204" s="40" t="str">
        <f>IF(NSW!M70="","",NSW!M70)</f>
        <v>ie</v>
      </c>
      <c r="M204" s="40" t="str">
        <f>IF(NSW!N70="","",NSW!N70)</f>
        <v>R</v>
      </c>
      <c r="N204" s="40">
        <f>IF(NSW!O70="","",NSW!O70)</f>
        <v>67</v>
      </c>
      <c r="O204" s="40">
        <f>IF(NSW!P70="","",NSW!P70)</f>
        <v>305</v>
      </c>
      <c r="P204" s="40">
        <f>IF(NSW!Q70="","",NSW!Q70)</f>
        <v>1111</v>
      </c>
      <c r="Q204" s="40">
        <f>IF(NSW!R70="","",NSW!R70)</f>
        <v>28124</v>
      </c>
      <c r="R204" s="40" t="str">
        <f>IF(NSW!S70="","",NSW!S70)</f>
        <v/>
      </c>
      <c r="S204" s="40" t="str">
        <f>IF(NSW!T70="","",NSW!T70)</f>
        <v>H</v>
      </c>
      <c r="T204" s="40" t="str">
        <f>IF(NSW!U70="","",NSW!U70)</f>
        <v/>
      </c>
      <c r="U204" s="40" t="str">
        <f>IF(NSW!V70="","",NSW!V70)</f>
        <v/>
      </c>
      <c r="V204" s="40" t="str">
        <f>IF(NSW!W70="","",NSW!W70)</f>
        <v/>
      </c>
      <c r="W204" s="40">
        <f>IF(NSW!X70="","",NSW!X70)</f>
        <v>152</v>
      </c>
      <c r="X204" s="40">
        <f>IF(NSW!Y70="","",NSW!Y70)</f>
        <v>1246</v>
      </c>
      <c r="Y204" s="40" t="str">
        <f>IF(NSW!Z70="","",NSW!Z70)</f>
        <v>L</v>
      </c>
      <c r="Z204" s="40" t="str">
        <f>IF(NSW!AA70="","",NSW!AA70)</f>
        <v>Snowy Hydro</v>
      </c>
      <c r="AA204" s="40" t="str">
        <f>IF(NSW!AB70="","",NSW!AB70)</f>
        <v xml:space="preserve">Snowy Mountains Hydro-Electric Authority </v>
      </c>
      <c r="AB204" s="40" t="str">
        <f>IF(NSW!AC70="","",NSW!AC70)</f>
        <v>Thiess Bros Pty Ltd</v>
      </c>
      <c r="AC204" s="40" t="str">
        <f>IF(NSW!AD70="","",NSW!AD70)</f>
        <v/>
      </c>
      <c r="AD204" s="40" t="str">
        <f>IF(NSW!AE70="","",NSW!AE70)</f>
        <v/>
      </c>
      <c r="AE204" s="40" t="str">
        <f>IF(NSW!AF70="","",NSW!AF70)</f>
        <v/>
      </c>
      <c r="AF204" s="40" t="str">
        <f>IF(NSW!AG70="","",NSW!AG70)</f>
        <v/>
      </c>
      <c r="AG204" s="40" t="str">
        <f>IF(NSW!AH70="","",NSW!AH70)</f>
        <v/>
      </c>
      <c r="AH204" s="40" t="str">
        <f>IF(NSW!AI70="","",NSW!AI70)</f>
        <v/>
      </c>
      <c r="AI204" s="40">
        <f>IF(NSW!AJ70="","",NSW!AJ70)</f>
        <v>0</v>
      </c>
      <c r="AJ204" s="40" t="str">
        <f>IF(NSW!AK70="","",NSW!AK70)</f>
        <v/>
      </c>
      <c r="AK204" s="40" t="str">
        <f>IF(NSW!AL70="","",NSW!AL70)</f>
        <v/>
      </c>
    </row>
    <row r="205" spans="1:37" x14ac:dyDescent="0.2">
      <c r="A205" s="7">
        <f t="shared" si="3"/>
        <v>202</v>
      </c>
      <c r="B205" s="40" t="str">
        <f>IF(NSW!B71="","",NSW!B71)</f>
        <v>TUMUT 2</v>
      </c>
      <c r="C205" s="40" t="str">
        <f>IF(NSW!C71="","",NSW!C71)</f>
        <v/>
      </c>
      <c r="D205" s="40">
        <f>IF(NSW!E71="","",NSW!E71)</f>
        <v>1961</v>
      </c>
      <c r="E205" s="40" t="str">
        <f>IF(NSW!F71="","",NSW!F71)</f>
        <v/>
      </c>
      <c r="F205" s="40" t="str">
        <f>IF(NSW!G71="","",NSW!G71)</f>
        <v>Tumut</v>
      </c>
      <c r="G205" s="40" t="str">
        <f>IF(NSW!H71="","",NSW!H71)</f>
        <v/>
      </c>
      <c r="H205" s="40" t="str">
        <f>IF(NSW!I71="","",NSW!I71)</f>
        <v>COOMA</v>
      </c>
      <c r="I205" s="40" t="str">
        <f>IF(NSW!J71="","",NSW!J71)</f>
        <v>NSW</v>
      </c>
      <c r="J205" s="40" t="str">
        <f>IF(NSW!K71="","",NSW!K71)</f>
        <v>PG</v>
      </c>
      <c r="K205" s="40" t="str">
        <f>IF(NSW!L71="","",NSW!L71)</f>
        <v/>
      </c>
      <c r="L205" s="40" t="str">
        <f>IF(NSW!M71="","",NSW!M71)</f>
        <v/>
      </c>
      <c r="M205" s="40" t="str">
        <f>IF(NSW!N71="","",NSW!N71)</f>
        <v/>
      </c>
      <c r="N205" s="40">
        <f>IF(NSW!O71="","",NSW!O71)</f>
        <v>46</v>
      </c>
      <c r="O205" s="40">
        <f>IF(NSW!P71="","",NSW!P71)</f>
        <v>119</v>
      </c>
      <c r="P205" s="40">
        <f>IF(NSW!Q71="","",NSW!Q71)</f>
        <v>48</v>
      </c>
      <c r="Q205" s="40">
        <f>IF(NSW!R71="","",NSW!R71)</f>
        <v>2677</v>
      </c>
      <c r="R205" s="40">
        <f>IF(NSW!S71="","",NSW!S71)</f>
        <v>182</v>
      </c>
      <c r="S205" s="40" t="str">
        <f>IF(NSW!T71="","",NSW!T71)</f>
        <v>H</v>
      </c>
      <c r="T205" s="40" t="str">
        <f>IF(NSW!U71="","",NSW!U71)</f>
        <v/>
      </c>
      <c r="U205" s="40" t="str">
        <f>IF(NSW!V71="","",NSW!V71)</f>
        <v/>
      </c>
      <c r="V205" s="40" t="str">
        <f>IF(NSW!W71="","",NSW!W71)</f>
        <v/>
      </c>
      <c r="W205" s="40">
        <f>IF(NSW!X71="","",NSW!X71)</f>
        <v>396</v>
      </c>
      <c r="X205" s="40">
        <f>IF(NSW!Y71="","",NSW!Y71)</f>
        <v>2152</v>
      </c>
      <c r="Y205" s="40" t="str">
        <f>IF(NSW!Z71="","",NSW!Z71)</f>
        <v>V</v>
      </c>
      <c r="Z205" s="40" t="str">
        <f>IF(NSW!AA71="","",NSW!AA71)</f>
        <v>Snowy Hydro</v>
      </c>
      <c r="AA205" s="40" t="str">
        <f>IF(NSW!AB71="","",NSW!AB71)</f>
        <v>Snowy Mountains Hydro-Electric Authority &amp; USBR</v>
      </c>
      <c r="AB205" s="40" t="str">
        <f>IF(NSW!AC71="","",NSW!AC71)</f>
        <v>Kaiser-Walsh-Perini-Raymond</v>
      </c>
      <c r="AC205" s="40" t="str">
        <f>IF(NSW!AD71="","",NSW!AD71)</f>
        <v/>
      </c>
      <c r="AD205" s="40" t="str">
        <f>IF(NSW!AE71="","",NSW!AE71)</f>
        <v>Tumut 2</v>
      </c>
      <c r="AE205" s="40">
        <f>IF(NSW!AF71="","",NSW!AF71)</f>
        <v>286</v>
      </c>
      <c r="AF205" s="40">
        <f>IF(NSW!AG71="","",NSW!AG71)</f>
        <v>787</v>
      </c>
      <c r="AG205" s="40" t="str">
        <f>IF(NSW!AH71="","",NSW!AH71)</f>
        <v/>
      </c>
      <c r="AH205" s="40" t="str">
        <f>IF(NSW!AI71="","",NSW!AI71)</f>
        <v/>
      </c>
      <c r="AI205" s="40">
        <f>IF(NSW!AJ71="","",NSW!AJ71)</f>
        <v>0</v>
      </c>
      <c r="AJ205" s="40" t="str">
        <f>IF(NSW!AK71="","",NSW!AK71)</f>
        <v/>
      </c>
      <c r="AK205" s="40" t="str">
        <f>IF(NSW!AL71="","",NSW!AL71)</f>
        <v/>
      </c>
    </row>
    <row r="206" spans="1:37" x14ac:dyDescent="0.2">
      <c r="A206" s="7">
        <f t="shared" si="3"/>
        <v>203</v>
      </c>
      <c r="B206" s="40" t="str">
        <f>IF(QLD!C27="","",QLD!C27)</f>
        <v>WAPPA</v>
      </c>
      <c r="C206" s="40" t="str">
        <f>IF(QLD!D27="","",QLD!D27)</f>
        <v/>
      </c>
      <c r="D206" s="40">
        <f>IF(QLD!F27="","",QLD!F27)</f>
        <v>1961</v>
      </c>
      <c r="E206" s="40" t="str">
        <f>IF(QLD!G27="","",QLD!G27)</f>
        <v/>
      </c>
      <c r="F206" s="40" t="str">
        <f>IF(QLD!H27="","",QLD!H27)</f>
        <v>South Maroochy</v>
      </c>
      <c r="G206" s="40" t="str">
        <f>IF(QLD!I27="","",QLD!I27)</f>
        <v/>
      </c>
      <c r="H206" s="40" t="str">
        <f>IF(QLD!J27="","",QLD!J27)</f>
        <v>NAMBOUR</v>
      </c>
      <c r="I206" s="40" t="str">
        <f>IF(QLD!K27="","",QLD!K27)</f>
        <v>QLD</v>
      </c>
      <c r="J206" s="40" t="str">
        <f>IF(QLD!L27="","",QLD!L27)</f>
        <v>PG</v>
      </c>
      <c r="K206" s="40" t="str">
        <f>IF(QLD!M27="","",QLD!M27)</f>
        <v/>
      </c>
      <c r="L206" s="40" t="str">
        <f>IF(QLD!N27="","",QLD!N27)</f>
        <v/>
      </c>
      <c r="M206" s="40" t="str">
        <f>IF(QLD!O27="","",QLD!O27)</f>
        <v>R</v>
      </c>
      <c r="N206" s="40">
        <f>IF(QLD!P27="","",QLD!P27)</f>
        <v>24</v>
      </c>
      <c r="O206" s="40">
        <f>IF(QLD!Q27="","",QLD!Q27)</f>
        <v>138</v>
      </c>
      <c r="P206" s="40">
        <f>IF(QLD!R27="","",QLD!R27)</f>
        <v>12</v>
      </c>
      <c r="Q206" s="40">
        <f>IF(QLD!S27="","",QLD!S27)</f>
        <v>4614</v>
      </c>
      <c r="R206" s="40">
        <f>IF(QLD!T27="","",QLD!T27)</f>
        <v>740</v>
      </c>
      <c r="S206" s="40" t="str">
        <f>IF(QLD!U27="","",QLD!U27)</f>
        <v>S</v>
      </c>
      <c r="T206" s="40" t="str">
        <f>IF(QLD!V27="","",QLD!V27)</f>
        <v/>
      </c>
      <c r="U206" s="40" t="str">
        <f>IF(QLD!W27="","",QLD!W27)</f>
        <v/>
      </c>
      <c r="V206" s="40" t="str">
        <f>IF(QLD!X27="","",QLD!X27)</f>
        <v/>
      </c>
      <c r="W206" s="40">
        <f>IF(QLD!Z27="","",QLD!Z27)</f>
        <v>69.7</v>
      </c>
      <c r="X206" s="40">
        <f>IF(QLD!AA27="","",QLD!AA27)</f>
        <v>1420</v>
      </c>
      <c r="Y206" s="40" t="str">
        <f>IF(QLD!AB27="","",QLD!AB27)</f>
        <v>L</v>
      </c>
      <c r="Z206" s="40" t="str">
        <f>IF(QLD!AC27="","",QLD!AC27)</f>
        <v>Sunshine Coast Regional Council (To be transferred to SEQWater by 1 July 2008)</v>
      </c>
      <c r="AA206" s="40" t="str">
        <f>IF(QLD!AD27="","",QLD!AD27)</f>
        <v>J Mulholland</v>
      </c>
      <c r="AB206" s="40" t="str">
        <f>IF(QLD!AE27="","",QLD!AE27)</f>
        <v>Maroochy Shire Council</v>
      </c>
      <c r="AC206" s="40" t="str">
        <f>IF(QLD!AF27="","",QLD!AF27)</f>
        <v>Raised in 1971</v>
      </c>
      <c r="AD206" s="40" t="str">
        <f>IF(QLD!AG27="","",QLD!AG27)</f>
        <v/>
      </c>
      <c r="AE206" s="40" t="str">
        <f>IF(QLD!AH27="","",QLD!AH27)</f>
        <v/>
      </c>
      <c r="AF206" s="40" t="str">
        <f>IF(QLD!AI27="","",QLD!AI27)</f>
        <v/>
      </c>
      <c r="AG206" s="40" t="str">
        <f>IF(QLD!AJ27="","",QLD!AJ27)</f>
        <v/>
      </c>
      <c r="AH206" s="40" t="str">
        <f>IF(QLD!AK27="","",QLD!AK27)</f>
        <v/>
      </c>
      <c r="AI206" s="40" t="str">
        <f>IF(QLD!AL27="","",QLD!AL27)</f>
        <v/>
      </c>
      <c r="AJ206" s="40" t="str">
        <f>IF(QLD!AM27="","",QLD!AM27)</f>
        <v/>
      </c>
      <c r="AK206" s="40" t="str">
        <f>IF(QLD!AN27="","",QLD!AN27)</f>
        <v/>
      </c>
    </row>
    <row r="207" spans="1:37" x14ac:dyDescent="0.2">
      <c r="A207" s="7">
        <f t="shared" si="3"/>
        <v>204</v>
      </c>
      <c r="B207" s="40" t="str">
        <f>IF(Vic!B54="","",Vic!B54)</f>
        <v>YALLOURN STORAGE</v>
      </c>
      <c r="C207" s="40" t="str">
        <f>IF(Vic!C54="","",Vic!C54)</f>
        <v>Lake Narracan</v>
      </c>
      <c r="D207" s="40">
        <f>IF(Vic!E54="","",Vic!E54)</f>
        <v>1961</v>
      </c>
      <c r="E207" s="40" t="str">
        <f>IF(Vic!F54="","",Vic!F54)</f>
        <v/>
      </c>
      <c r="F207" s="40" t="str">
        <f>IF(Vic!G54="","",Vic!G54)</f>
        <v>Latrobe</v>
      </c>
      <c r="G207" s="40" t="str">
        <f>IF(Vic!H54="","",Vic!H54)</f>
        <v/>
      </c>
      <c r="H207" s="40" t="str">
        <f>IF(Vic!I54="","",Vic!I54)</f>
        <v>YALLOURN</v>
      </c>
      <c r="I207" s="40" t="str">
        <f>IF(Vic!J54="","",Vic!J54)</f>
        <v>VIC</v>
      </c>
      <c r="J207" s="40" t="str">
        <f>IF(Vic!K54="","",Vic!K54)</f>
        <v>PG</v>
      </c>
      <c r="K207" s="40" t="str">
        <f>IF(Vic!L54="","",Vic!L54)</f>
        <v/>
      </c>
      <c r="L207" s="40" t="str">
        <f>IF(Vic!M54="","",Vic!M54)</f>
        <v/>
      </c>
      <c r="M207" s="40" t="str">
        <f>IF(Vic!N54="","",Vic!N54)</f>
        <v/>
      </c>
      <c r="N207" s="40">
        <f>IF(Vic!O54="","",Vic!O54)</f>
        <v>22</v>
      </c>
      <c r="O207" s="40">
        <f>IF(Vic!P54="","",Vic!P54)</f>
        <v>118</v>
      </c>
      <c r="P207" s="40">
        <f>IF(Vic!Q54="","",Vic!Q54)</f>
        <v>8</v>
      </c>
      <c r="Q207" s="40">
        <f>IF(Vic!R54="","",Vic!R54)</f>
        <v>8320</v>
      </c>
      <c r="R207" s="40">
        <f>IF(Vic!S54="","",Vic!S54)</f>
        <v>3425</v>
      </c>
      <c r="S207" s="40" t="str">
        <f>IF(Vic!T54="","",Vic!T54)</f>
        <v>S</v>
      </c>
      <c r="T207" s="40" t="str">
        <f>IF(Vic!U54="","",Vic!U54)</f>
        <v/>
      </c>
      <c r="U207" s="40" t="str">
        <f>IF(Vic!V54="","",Vic!V54)</f>
        <v/>
      </c>
      <c r="V207" s="40" t="str">
        <f>IF(Vic!W54="","",Vic!W54)</f>
        <v/>
      </c>
      <c r="W207" s="40" t="str">
        <f>IF(Vic!Y54="","",Vic!Y54)</f>
        <v/>
      </c>
      <c r="X207" s="40">
        <f>IF(Vic!Z54="","",Vic!Z54)</f>
        <v>3700</v>
      </c>
      <c r="Y207" s="40" t="str">
        <f>IF(Vic!AA54="","",Vic!AA54)</f>
        <v>V</v>
      </c>
      <c r="Z207" s="40" t="str">
        <f>IF(Vic!AB54="","",Vic!AB54)</f>
        <v>Southern Rural Water</v>
      </c>
      <c r="AA207" s="40" t="str">
        <f>IF(Vic!AC54="","",Vic!AC54)</f>
        <v xml:space="preserve">State Electricity Commission, Victoria </v>
      </c>
      <c r="AB207" s="40" t="str">
        <f>IF(Vic!AD54="","",Vic!AD54)</f>
        <v>Lewis Construction Co Pty Ltd</v>
      </c>
      <c r="AC207" s="40" t="str">
        <f>IF(Vic!AE54="","",Vic!AE54)</f>
        <v>Cooling water storage for thermal power station</v>
      </c>
      <c r="AD207" s="40" t="str">
        <f>IF(Vic!AF54="","",Vic!AF54)</f>
        <v/>
      </c>
      <c r="AE207" s="40" t="str">
        <f>IF(Vic!AG54="","",Vic!AG54)</f>
        <v/>
      </c>
      <c r="AF207" s="40" t="str">
        <f>IF(Vic!AH54="","",Vic!AH54)</f>
        <v/>
      </c>
      <c r="AG207" s="40" t="str">
        <f>IF(Vic!AI54="","",Vic!AI54)</f>
        <v/>
      </c>
      <c r="AH207" s="40" t="str">
        <f>IF(Vic!AJ54="","",Vic!AJ54)</f>
        <v/>
      </c>
      <c r="AI207" s="40" t="str">
        <f>IF(Vic!AK54="","",Vic!AK54)</f>
        <v>&lt;10</v>
      </c>
      <c r="AK207" s="40" t="str">
        <f>IF(Vic!AL54="","",Vic!AL54)</f>
        <v/>
      </c>
    </row>
    <row r="208" spans="1:37" x14ac:dyDescent="0.2">
      <c r="A208" s="7">
        <f t="shared" si="3"/>
        <v>205</v>
      </c>
      <c r="B208" s="40" t="str">
        <f>IF(Vic!B55="","",Vic!B55)</f>
        <v>BATTERY CREEK</v>
      </c>
      <c r="C208" s="40" t="str">
        <f>IF(Vic!C55="","",Vic!C55)</f>
        <v>Battery Creek</v>
      </c>
      <c r="D208" s="40">
        <f>IF(Vic!E55="","",Vic!E55)</f>
        <v>1962</v>
      </c>
      <c r="E208" s="40" t="str">
        <f>IF(Vic!F55="","",Vic!F55)</f>
        <v/>
      </c>
      <c r="F208" s="40" t="str">
        <f>IF(Vic!G55="","",Vic!G55)</f>
        <v>Battery Creek</v>
      </c>
      <c r="G208" s="40" t="str">
        <f>IF(Vic!H55="","",Vic!H55)</f>
        <v/>
      </c>
      <c r="H208" s="40" t="str">
        <f>IF(Vic!I55="","",Vic!I55)</f>
        <v>FISH CREEK</v>
      </c>
      <c r="I208" s="40" t="str">
        <f>IF(Vic!J55="","",Vic!J55)</f>
        <v>VIC</v>
      </c>
      <c r="J208" s="40" t="str">
        <f>IF(Vic!K55="","",Vic!K55)</f>
        <v>TE</v>
      </c>
      <c r="K208" s="40" t="str">
        <f>IF(Vic!L55="","",Vic!L55)</f>
        <v/>
      </c>
      <c r="L208" s="40" t="str">
        <f>IF(Vic!M55="","",Vic!M55)</f>
        <v>he</v>
      </c>
      <c r="M208" s="40" t="str">
        <f>IF(Vic!N55="","",Vic!N55)</f>
        <v>R</v>
      </c>
      <c r="N208" s="40">
        <f>IF(Vic!O55="","",Vic!O55)</f>
        <v>15</v>
      </c>
      <c r="O208" s="40">
        <f>IF(Vic!P55="","",Vic!P55)</f>
        <v>66</v>
      </c>
      <c r="P208" s="40">
        <f>IF(Vic!Q55="","",Vic!Q55)</f>
        <v>22</v>
      </c>
      <c r="Q208" s="40">
        <f>IF(Vic!R55="","",Vic!R55)</f>
        <v>118.1</v>
      </c>
      <c r="R208" s="40">
        <f>IF(Vic!S55="","",Vic!S55)</f>
        <v>20</v>
      </c>
      <c r="S208" s="40" t="str">
        <f>IF(Vic!T55="","",Vic!T55)</f>
        <v>S</v>
      </c>
      <c r="T208" s="40" t="str">
        <f>IF(Vic!U55="","",Vic!U55)</f>
        <v/>
      </c>
      <c r="U208" s="40" t="str">
        <f>IF(Vic!V55="","",Vic!V55)</f>
        <v/>
      </c>
      <c r="V208" s="40" t="str">
        <f>IF(Vic!W55="","",Vic!W55)</f>
        <v/>
      </c>
      <c r="W208" s="40" t="str">
        <f>IF(Vic!Y55="","",Vic!Y55)</f>
        <v/>
      </c>
      <c r="X208" s="40">
        <f>IF(Vic!Z55="","",Vic!Z55)</f>
        <v>54</v>
      </c>
      <c r="Y208" s="40" t="str">
        <f>IF(Vic!AA55="","",Vic!AA55)</f>
        <v>L</v>
      </c>
      <c r="Z208" s="40" t="str">
        <f>IF(Vic!AB55="","",Vic!AB55)</f>
        <v>South Gippsland Water</v>
      </c>
      <c r="AA208" s="40" t="str">
        <f>IF(Vic!AC55="","",Vic!AC55)</f>
        <v xml:space="preserve">Garlick &amp; Stewart </v>
      </c>
      <c r="AB208" s="40" t="str">
        <f>IF(Vic!AD55="","",Vic!AD55)</f>
        <v>Sydenham Bros</v>
      </c>
      <c r="AC208" s="40" t="str">
        <f>IF(Vic!AE55="","",Vic!AE55)</f>
        <v>Dam raised 1976</v>
      </c>
      <c r="AD208" s="40" t="str">
        <f>IF(Vic!AF55="","",Vic!AF55)</f>
        <v/>
      </c>
      <c r="AE208" s="40" t="str">
        <f>IF(Vic!AG55="","",Vic!AG55)</f>
        <v/>
      </c>
      <c r="AF208" s="40" t="str">
        <f>IF(Vic!AH55="","",Vic!AH55)</f>
        <v/>
      </c>
      <c r="AG208" s="40" t="str">
        <f>IF(Vic!AI55="","",Vic!AI55)</f>
        <v/>
      </c>
      <c r="AH208" s="40" t="str">
        <f>IF(Vic!AJ55="","",Vic!AJ55)</f>
        <v/>
      </c>
      <c r="AI208" s="40" t="str">
        <f>IF(Vic!AK55="","",Vic!AK55)</f>
        <v/>
      </c>
      <c r="AK208" s="40" t="str">
        <f>IF(Vic!AL55="","",Vic!AL55)</f>
        <v/>
      </c>
    </row>
    <row r="209" spans="1:38" x14ac:dyDescent="0.2">
      <c r="A209" s="7">
        <f t="shared" si="3"/>
        <v>206</v>
      </c>
      <c r="B209" s="40" t="str">
        <f>IF(TAS!B29="","",TAS!B29)</f>
        <v>CATAGUNYA</v>
      </c>
      <c r="C209" s="40" t="str">
        <f>IF(TAS!C29="","",TAS!C29)</f>
        <v/>
      </c>
      <c r="D209" s="40">
        <f>IF(TAS!E29="","",TAS!E29)</f>
        <v>1962</v>
      </c>
      <c r="E209" s="40" t="str">
        <f>IF(TAS!F29="","",TAS!F29)</f>
        <v/>
      </c>
      <c r="F209" s="40" t="str">
        <f>IF(TAS!G29="","",TAS!G29)</f>
        <v>Derwent</v>
      </c>
      <c r="G209" s="40" t="str">
        <f>IF(TAS!H29="","",TAS!H29)</f>
        <v/>
      </c>
      <c r="H209" s="40" t="str">
        <f>IF(TAS!I29="","",TAS!I29)</f>
        <v>HOBART</v>
      </c>
      <c r="I209" s="40" t="str">
        <f>IF(TAS!J29="","",TAS!J29)</f>
        <v>TAS</v>
      </c>
      <c r="J209" s="40" t="str">
        <f>IF(TAS!K29="","",TAS!K29)</f>
        <v>PG</v>
      </c>
      <c r="K209" s="40" t="str">
        <f>IF(TAS!L29="","",TAS!L29)</f>
        <v/>
      </c>
      <c r="L209" s="40" t="str">
        <f>IF(TAS!M29="","",TAS!M29)</f>
        <v>c</v>
      </c>
      <c r="M209" s="40" t="str">
        <f>IF(TAS!N29="","",TAS!N29)</f>
        <v>R</v>
      </c>
      <c r="N209" s="40">
        <f>IF(TAS!O29="","",TAS!O29)</f>
        <v>49</v>
      </c>
      <c r="O209" s="40">
        <f>IF(TAS!P29="","",TAS!P29)</f>
        <v>282</v>
      </c>
      <c r="P209" s="40">
        <f>IF(TAS!Q29="","",TAS!Q29)</f>
        <v>92</v>
      </c>
      <c r="Q209" s="40">
        <f>IF(TAS!R29="","",TAS!R29)</f>
        <v>25640</v>
      </c>
      <c r="R209" s="40">
        <f>IF(TAS!S29="","",TAS!S29)</f>
        <v>2190</v>
      </c>
      <c r="S209" s="40" t="str">
        <f>IF(TAS!T29="","",TAS!T29)</f>
        <v>H</v>
      </c>
      <c r="T209" s="40" t="str">
        <f>IF(TAS!U29="","",TAS!U29)</f>
        <v/>
      </c>
      <c r="U209" s="40" t="str">
        <f>IF(TAS!V29="","",TAS!V29)</f>
        <v/>
      </c>
      <c r="V209" s="40" t="str">
        <f>IF(TAS!W29="","",TAS!W29)</f>
        <v/>
      </c>
      <c r="W209" s="40">
        <f>IF(TAS!Y29="","",TAS!Y29)</f>
        <v>2713</v>
      </c>
      <c r="X209" s="40">
        <f>IF(TAS!Z29="","",TAS!Z29)</f>
        <v>3594</v>
      </c>
      <c r="Y209" s="40" t="str">
        <f>IF(TAS!AB29="","",TAS!AB29)</f>
        <v>L</v>
      </c>
      <c r="Z209" s="40" t="str">
        <f>IF(TAS!AC29="","",TAS!AC29)</f>
        <v>Hydro Electric Corporation TAS</v>
      </c>
      <c r="AA209" s="40" t="str">
        <f>IF(TAS!AD29="","",TAS!AD29)</f>
        <v>Hydro Electric Commission TAS</v>
      </c>
      <c r="AB209" s="40" t="str">
        <f>IF(TAS!AE29="","",TAS!AE29)</f>
        <v>Hydro Electric Commission TAS</v>
      </c>
      <c r="AC209" s="40" t="str">
        <f>IF(TAS!AF29="","",TAS!AF29)</f>
        <v>Prestressed concrete gravity dam.  Upgrade being designed in 2008. Receives water from Wayatinah.</v>
      </c>
      <c r="AD209" s="40" t="str">
        <f>IF(TAS!AG29="","",TAS!AG29)</f>
        <v>Catagunya</v>
      </c>
      <c r="AE209" s="40">
        <f>IF(TAS!AH29="","",TAS!AH29)</f>
        <v>50</v>
      </c>
      <c r="AF209" s="40">
        <f>IF(TAS!AI29="","",TAS!AI29)</f>
        <v>237</v>
      </c>
      <c r="AG209" s="40" t="str">
        <f>IF(TAS!AJ29="","",TAS!AJ29)</f>
        <v/>
      </c>
      <c r="AH209" s="40" t="str">
        <f>IF(TAS!AK29="","",TAS!AK29)</f>
        <v/>
      </c>
      <c r="AI209" s="40" t="str">
        <f>IF(TAS!AL29="","",TAS!AL29)</f>
        <v/>
      </c>
      <c r="AJ209" s="40" t="str">
        <f>IF(TAS!AM29="","",TAS!AM29)</f>
        <v/>
      </c>
      <c r="AK209" s="40" t="str">
        <f>IF(TAS!AN29="","",TAS!AN29)</f>
        <v/>
      </c>
    </row>
    <row r="210" spans="1:38" s="163" customFormat="1" ht="15.75" x14ac:dyDescent="0.25">
      <c r="A210" s="7">
        <f t="shared" si="3"/>
        <v>207</v>
      </c>
      <c r="B210" s="40" t="str">
        <f>IF(Vic!B56="","",Vic!B56)</f>
        <v xml:space="preserve">EEL HOLE CREEK </v>
      </c>
      <c r="C210" s="40" t="str">
        <f>IF(Vic!C56="","",Vic!C56)</f>
        <v>Hazelwood Cooling Pond</v>
      </c>
      <c r="D210" s="40">
        <f>IF(Vic!E56="","",Vic!E56)</f>
        <v>1962</v>
      </c>
      <c r="E210" s="40" t="str">
        <f>IF(Vic!F56="","",Vic!F56)</f>
        <v/>
      </c>
      <c r="F210" s="40" t="str">
        <f>IF(Vic!G56="","",Vic!G56)</f>
        <v>Eel Hole Creek</v>
      </c>
      <c r="G210" s="40" t="str">
        <f>IF(Vic!H56="","",Vic!H56)</f>
        <v/>
      </c>
      <c r="H210" s="40" t="str">
        <f>IF(Vic!I56="","",Vic!I56)</f>
        <v>MORWELL</v>
      </c>
      <c r="I210" s="40" t="str">
        <f>IF(Vic!J56="","",Vic!J56)</f>
        <v>VIC</v>
      </c>
      <c r="J210" s="40" t="str">
        <f>IF(Vic!K56="","",Vic!K56)</f>
        <v>TE</v>
      </c>
      <c r="K210" s="40" t="str">
        <f>IF(Vic!L56="","",Vic!L56)</f>
        <v/>
      </c>
      <c r="L210" s="40" t="str">
        <f>IF(Vic!M56="","",Vic!M56)</f>
        <v>he</v>
      </c>
      <c r="M210" s="40" t="str">
        <f>IF(Vic!N56="","",Vic!N56)</f>
        <v>S</v>
      </c>
      <c r="N210" s="40">
        <f>IF(Vic!O56="","",Vic!O56)</f>
        <v>21</v>
      </c>
      <c r="O210" s="40">
        <f>IF(Vic!P56="","",Vic!P56)</f>
        <v>1676</v>
      </c>
      <c r="P210" s="40">
        <f>IF(Vic!Q56="","",Vic!Q56)</f>
        <v>842</v>
      </c>
      <c r="Q210" s="40">
        <f>IF(Vic!R56="","",Vic!R56)</f>
        <v>30840</v>
      </c>
      <c r="R210" s="40">
        <f>IF(Vic!S56="","",Vic!S56)</f>
        <v>4630</v>
      </c>
      <c r="S210" s="40" t="str">
        <f>IF(Vic!T56="","",Vic!T56)</f>
        <v>S</v>
      </c>
      <c r="T210" s="40" t="str">
        <f>IF(Vic!U56="","",Vic!U56)</f>
        <v/>
      </c>
      <c r="U210" s="40" t="str">
        <f>IF(Vic!V56="","",Vic!V56)</f>
        <v/>
      </c>
      <c r="V210" s="40" t="str">
        <f>IF(Vic!W56="","",Vic!W56)</f>
        <v/>
      </c>
      <c r="W210" s="40" t="str">
        <f>IF(Vic!Y56="","",Vic!Y56)</f>
        <v/>
      </c>
      <c r="X210" s="40">
        <f>IF(Vic!Z56="","",Vic!Z56)</f>
        <v>480</v>
      </c>
      <c r="Y210" s="40" t="str">
        <f>IF(Vic!AA56="","",Vic!AA56)</f>
        <v>L</v>
      </c>
      <c r="Z210" s="40" t="str">
        <f>IF(Vic!AB56="","",Vic!AB56)</f>
        <v xml:space="preserve">International Power Hazelwood </v>
      </c>
      <c r="AA210" s="40" t="str">
        <f>IF(Vic!AC56="","",Vic!AC56)</f>
        <v xml:space="preserve">State Electricity Commission of Victoria </v>
      </c>
      <c r="AB210" s="40" t="str">
        <f>IF(Vic!AD56="","",Vic!AD56)</f>
        <v>Lewis Construction Co Pty Ltd</v>
      </c>
      <c r="AC210" s="40" t="str">
        <f>IF(Vic!AE56="","",Vic!AE56)</f>
        <v>Cooling water storage for thermal power station</v>
      </c>
      <c r="AD210" s="40" t="str">
        <f>IF(Vic!AF56="","",Vic!AF56)</f>
        <v/>
      </c>
      <c r="AE210" s="40" t="str">
        <f>IF(Vic!AG56="","",Vic!AG56)</f>
        <v/>
      </c>
      <c r="AF210" s="40" t="str">
        <f>IF(Vic!AH56="","",Vic!AH56)</f>
        <v/>
      </c>
      <c r="AG210" s="40" t="str">
        <f>IF(Vic!AI56="","",Vic!AI56)</f>
        <v/>
      </c>
      <c r="AH210" s="40" t="str">
        <f>IF(Vic!AJ56="","",Vic!AJ56)</f>
        <v/>
      </c>
      <c r="AI210" s="40" t="str">
        <f>IF(Vic!AK56="","",Vic!AK56)</f>
        <v/>
      </c>
      <c r="AJ210" s="39"/>
      <c r="AK210" s="40" t="str">
        <f>IF(Vic!AL56="","",Vic!AL56)</f>
        <v/>
      </c>
      <c r="AL210" s="39"/>
    </row>
    <row r="211" spans="1:38" x14ac:dyDescent="0.2">
      <c r="A211" s="7">
        <f t="shared" si="3"/>
        <v>208</v>
      </c>
      <c r="B211" s="40" t="str">
        <f>IF(TAS!B32="","",TAS!B32)</f>
        <v>FLAGSTAFF</v>
      </c>
      <c r="C211" s="40" t="str">
        <f>IF(TAS!C32="","",TAS!C32)</f>
        <v/>
      </c>
      <c r="D211" s="40">
        <f>IF(TAS!E32="","",TAS!E32)</f>
        <v>1962</v>
      </c>
      <c r="E211" s="40" t="str">
        <f>IF(TAS!F32="","",TAS!F32)</f>
        <v/>
      </c>
      <c r="F211" s="40" t="str">
        <f>IF(TAS!G32="","",TAS!G32)</f>
        <v>Kangaroo Rivulet</v>
      </c>
      <c r="G211" s="40" t="str">
        <f>IF(TAS!H32="","",TAS!H32)</f>
        <v/>
      </c>
      <c r="H211" s="40" t="str">
        <f>IF(TAS!I32="","",TAS!I32)</f>
        <v>HOBART</v>
      </c>
      <c r="I211" s="40" t="str">
        <f>IF(TAS!J32="","",TAS!J32)</f>
        <v>TAS</v>
      </c>
      <c r="J211" s="40" t="str">
        <f>IF(TAS!K32="","",TAS!K32)</f>
        <v>ER</v>
      </c>
      <c r="K211" s="40" t="str">
        <f>IF(TAS!L32="","",TAS!L32)</f>
        <v>TE</v>
      </c>
      <c r="L211" s="40" t="str">
        <f>IF(TAS!M32="","",TAS!M32)</f>
        <v/>
      </c>
      <c r="M211" s="40" t="str">
        <f>IF(TAS!N32="","",TAS!N32)</f>
        <v/>
      </c>
      <c r="N211" s="40">
        <f>IF(TAS!O32="","",TAS!O32)</f>
        <v>15</v>
      </c>
      <c r="O211" s="40">
        <f>IF(TAS!P32="","",TAS!P32)</f>
        <v>169</v>
      </c>
      <c r="P211" s="40">
        <f>IF(TAS!Q32="","",TAS!Q32)</f>
        <v>46</v>
      </c>
      <c r="Q211" s="40">
        <f>IF(TAS!R32="","",TAS!R32)</f>
        <v>277</v>
      </c>
      <c r="R211" s="40">
        <f>IF(TAS!S32="","",TAS!S32)</f>
        <v>50</v>
      </c>
      <c r="S211" s="40" t="str">
        <f>IF(TAS!T32="","",TAS!T32)</f>
        <v>S</v>
      </c>
      <c r="T211" s="40" t="str">
        <f>IF(TAS!U32="","",TAS!U32)</f>
        <v/>
      </c>
      <c r="U211" s="40" t="str">
        <f>IF(TAS!V32="","",TAS!V32)</f>
        <v/>
      </c>
      <c r="V211" s="40" t="str">
        <f>IF(TAS!W32="","",TAS!W32)</f>
        <v>Off Stream</v>
      </c>
      <c r="W211" s="40">
        <f>IF(TAS!Y32="","",TAS!Y32)</f>
        <v>1</v>
      </c>
      <c r="X211" s="40">
        <f>IF(TAS!Z32="","",TAS!Z32)</f>
        <v>11</v>
      </c>
      <c r="Y211" s="40" t="str">
        <f>IF(TAS!AB32="","",TAS!AB32)</f>
        <v>L</v>
      </c>
      <c r="Z211" s="40" t="str">
        <f>IF(TAS!AC32="","",TAS!AC32)</f>
        <v xml:space="preserve">Hobart Water </v>
      </c>
      <c r="AA211" s="40" t="str">
        <f>IF(TAS!AD32="","",TAS!AD32)</f>
        <v>Gutteridge, Haskins &amp; Davey</v>
      </c>
      <c r="AB211" s="40" t="str">
        <f>IF(TAS!AE32="","",TAS!AE32)</f>
        <v>Road &amp; Civil Works Pty Ltd</v>
      </c>
      <c r="AC211" s="40" t="str">
        <f>IF(TAS!AF32="","",TAS!AF32)</f>
        <v>The dam had a piping incident.</v>
      </c>
      <c r="AD211" s="40" t="str">
        <f>IF(TAS!AG32="","",TAS!AG32)</f>
        <v/>
      </c>
      <c r="AE211" s="40" t="str">
        <f>IF(TAS!AH32="","",TAS!AH32)</f>
        <v/>
      </c>
      <c r="AF211" s="40" t="str">
        <f>IF(TAS!AI32="","",TAS!AI32)</f>
        <v/>
      </c>
      <c r="AG211" s="40" t="str">
        <f>IF(TAS!AJ32="","",TAS!AJ32)</f>
        <v/>
      </c>
      <c r="AH211" s="40" t="str">
        <f>IF(TAS!AK32="","",TAS!AK32)</f>
        <v/>
      </c>
      <c r="AI211" s="40" t="str">
        <f>IF(TAS!AL32="","",TAS!AL32)</f>
        <v/>
      </c>
      <c r="AJ211" s="40" t="str">
        <f>IF(TAS!AM32="","",TAS!AM32)</f>
        <v/>
      </c>
      <c r="AK211" s="40" t="str">
        <f>IF(TAS!AN32="","",TAS!AN32)</f>
        <v/>
      </c>
    </row>
    <row r="212" spans="1:38" x14ac:dyDescent="0.2">
      <c r="A212" s="7">
        <f t="shared" si="3"/>
        <v>209</v>
      </c>
      <c r="B212" s="40" t="str">
        <f>IF(NSW!B72="","",NSW!B72)</f>
        <v>MARDI</v>
      </c>
      <c r="C212" s="40" t="str">
        <f>IF(NSW!C72="","",NSW!C72)</f>
        <v/>
      </c>
      <c r="D212" s="40">
        <f>IF(NSW!E72="","",NSW!E72)</f>
        <v>1962</v>
      </c>
      <c r="E212" s="40" t="str">
        <f>IF(NSW!F72="","",NSW!F72)</f>
        <v/>
      </c>
      <c r="F212" s="40" t="str">
        <f>IF(NSW!G72="","",NSW!G72)</f>
        <v>Off Stream</v>
      </c>
      <c r="G212" s="40" t="str">
        <f>IF(NSW!H72="","",NSW!H72)</f>
        <v/>
      </c>
      <c r="H212" s="40" t="str">
        <f>IF(NSW!I72="","",NSW!I72)</f>
        <v>WYONG</v>
      </c>
      <c r="I212" s="40" t="str">
        <f>IF(NSW!J72="","",NSW!J72)</f>
        <v>NSW</v>
      </c>
      <c r="J212" s="40" t="str">
        <f>IF(NSW!K72="","",NSW!K72)</f>
        <v>TE</v>
      </c>
      <c r="K212" s="40" t="str">
        <f>IF(NSW!L72="","",NSW!L72)</f>
        <v/>
      </c>
      <c r="L212" s="40" t="str">
        <f>IF(NSW!M72="","",NSW!M72)</f>
        <v>he</v>
      </c>
      <c r="M212" s="40" t="str">
        <f>IF(NSW!N72="","",NSW!N72)</f>
        <v>S</v>
      </c>
      <c r="N212" s="40">
        <f>IF(NSW!O72="","",NSW!O72)</f>
        <v>26</v>
      </c>
      <c r="O212" s="40">
        <f>IF(NSW!P72="","",NSW!P72)</f>
        <v>425</v>
      </c>
      <c r="P212" s="40" t="str">
        <f>IF(NSW!Q72="","",NSW!Q72)</f>
        <v/>
      </c>
      <c r="Q212" s="40">
        <f>IF(NSW!R72="","",NSW!R72)</f>
        <v>7250</v>
      </c>
      <c r="R212" s="40">
        <f>IF(NSW!S72="","",NSW!S72)</f>
        <v>700</v>
      </c>
      <c r="S212" s="40" t="str">
        <f>IF(NSW!T72="","",NSW!T72)</f>
        <v>S</v>
      </c>
      <c r="T212" s="40" t="str">
        <f>IF(NSW!U72="","",NSW!U72)</f>
        <v/>
      </c>
      <c r="U212" s="40" t="str">
        <f>IF(NSW!V72="","",NSW!V72)</f>
        <v/>
      </c>
      <c r="V212" s="40" t="str">
        <f>IF(NSW!W72="","",NSW!W72)</f>
        <v/>
      </c>
      <c r="W212" s="40">
        <f>IF(NSW!X72="","",NSW!X72)</f>
        <v>1.8</v>
      </c>
      <c r="X212" s="40">
        <f>IF(NSW!Y72="","",NSW!Y72)</f>
        <v>35</v>
      </c>
      <c r="Y212" s="40" t="str">
        <f>IF(NSW!Z72="","",NSW!Z72)</f>
        <v>L</v>
      </c>
      <c r="Z212" s="40" t="str">
        <f>IF(NSW!AA72="","",NSW!AA72)</f>
        <v>Wyong Shire Council</v>
      </c>
      <c r="AA212" s="40" t="str">
        <f>IF(NSW!AB72="","",NSW!AB72)</f>
        <v>Department of Public Works NSW</v>
      </c>
      <c r="AB212" s="40" t="str">
        <f>IF(NSW!AC72="","",NSW!AC72)</f>
        <v>Department of Public Works NSW</v>
      </c>
      <c r="AC212" s="40" t="str">
        <f>IF(NSW!AD72="","",NSW!AD72)</f>
        <v/>
      </c>
      <c r="AD212" s="40" t="str">
        <f>IF(NSW!AE72="","",NSW!AE72)</f>
        <v/>
      </c>
      <c r="AE212" s="40" t="str">
        <f>IF(NSW!AF72="","",NSW!AF72)</f>
        <v/>
      </c>
      <c r="AF212" s="40" t="str">
        <f>IF(NSW!AG72="","",NSW!AG72)</f>
        <v/>
      </c>
      <c r="AG212" s="40" t="str">
        <f>IF(NSW!AH72="","",NSW!AH72)</f>
        <v/>
      </c>
      <c r="AH212" s="40" t="str">
        <f>IF(NSW!AI72="","",NSW!AI72)</f>
        <v/>
      </c>
      <c r="AI212" s="40" t="str">
        <f>IF(NSW!AJ72="","",NSW!AJ72)</f>
        <v/>
      </c>
      <c r="AJ212" s="40" t="str">
        <f>IF(NSW!AK72="","",NSW!AK72)</f>
        <v/>
      </c>
      <c r="AK212" s="40" t="str">
        <f>IF(NSW!AL72="","",NSW!AL72)</f>
        <v/>
      </c>
    </row>
    <row r="213" spans="1:38" x14ac:dyDescent="0.2">
      <c r="A213" s="7">
        <f t="shared" si="3"/>
        <v>210</v>
      </c>
      <c r="B213" s="40" t="str">
        <f>IF(WA!B16="","",WA!B16)</f>
        <v>MILLSTREAM</v>
      </c>
      <c r="C213" s="40" t="str">
        <f>IF(WA!C16="","",WA!C16)</f>
        <v/>
      </c>
      <c r="D213" s="40">
        <f>IF(WA!E16="","",WA!E16)</f>
        <v>1962</v>
      </c>
      <c r="E213" s="40" t="str">
        <f>IF(WA!F16="","",WA!F16)</f>
        <v/>
      </c>
      <c r="F213" s="40" t="str">
        <f>IF(WA!G16="","",WA!G16)</f>
        <v>Millstream</v>
      </c>
      <c r="G213" s="40" t="str">
        <f>IF(WA!H16="","",WA!H16)</f>
        <v/>
      </c>
      <c r="H213" s="40" t="str">
        <f>IF(WA!I16="","",WA!I16)</f>
        <v>GREENBUSHES</v>
      </c>
      <c r="I213" s="40" t="str">
        <f>IF(WA!J16="","",WA!J16)</f>
        <v>WA</v>
      </c>
      <c r="J213" s="40" t="str">
        <f>IF(WA!K16="","",WA!K16)</f>
        <v>TE</v>
      </c>
      <c r="K213" s="40" t="str">
        <f>IF(WA!L16="","",WA!L16)</f>
        <v/>
      </c>
      <c r="L213" s="40" t="str">
        <f>IF(WA!M16="","",WA!M16)</f>
        <v>he</v>
      </c>
      <c r="M213" s="40" t="str">
        <f>IF(WA!N16="","",WA!N16)</f>
        <v>S</v>
      </c>
      <c r="N213" s="40">
        <f>IF(WA!O16="","",WA!O16)</f>
        <v>18</v>
      </c>
      <c r="O213" s="40">
        <f>IF(WA!P16="","",WA!P16)</f>
        <v>152</v>
      </c>
      <c r="P213" s="40">
        <f>IF(WA!Q16="","",WA!Q16)</f>
        <v>51</v>
      </c>
      <c r="Q213" s="40">
        <f>IF(WA!R16="","",WA!R16)</f>
        <v>490</v>
      </c>
      <c r="R213" s="40">
        <f>IF(WA!S16="","",WA!S16)</f>
        <v>93</v>
      </c>
      <c r="S213" s="40" t="str">
        <f>IF(WA!T16="","",WA!T16)</f>
        <v>S</v>
      </c>
      <c r="T213" s="40" t="str">
        <f>IF(WA!U16="","",WA!U16)</f>
        <v/>
      </c>
      <c r="U213" s="40" t="str">
        <f>IF(WA!V16="","",WA!V16)</f>
        <v/>
      </c>
      <c r="V213" s="40" t="str">
        <f>IF(WA!W16="","",WA!W16)</f>
        <v/>
      </c>
      <c r="W213" s="40">
        <f>IF(WA!Y16="","",WA!Y16)</f>
        <v>11</v>
      </c>
      <c r="X213" s="40">
        <f>IF(WA!Z16="","",WA!Z16)</f>
        <v>14</v>
      </c>
      <c r="Y213" s="40" t="str">
        <f>IF(WA!AA16="","",WA!AA16)</f>
        <v>L</v>
      </c>
      <c r="Z213" s="40" t="str">
        <f>IF(WA!AB16="","",WA!AB16)</f>
        <v>WA Water Corporation</v>
      </c>
      <c r="AA213" s="40" t="str">
        <f>IF(WA!AC16="","",WA!AC16)</f>
        <v>Public Works Department, WA</v>
      </c>
      <c r="AB213" s="40" t="str">
        <f>IF(WA!AD16="","",WA!AD16)</f>
        <v>Perron Bros Pty Ltd</v>
      </c>
      <c r="AC213" s="40" t="str">
        <f>IF(WA!AE16="","",WA!AE16)</f>
        <v/>
      </c>
      <c r="AD213" s="40" t="str">
        <f>IF(WA!AF16="","",WA!AF16)</f>
        <v/>
      </c>
      <c r="AE213" s="40" t="str">
        <f>IF(WA!AG16="","",WA!AG16)</f>
        <v/>
      </c>
      <c r="AF213" s="40" t="str">
        <f>IF(WA!AH16="","",WA!AH16)</f>
        <v/>
      </c>
      <c r="AG213" s="40" t="str">
        <f>IF(WA!AI16="","",WA!AI16)</f>
        <v/>
      </c>
      <c r="AH213" s="40" t="str">
        <f>IF(WA!AJ16="","",WA!AJ16)</f>
        <v/>
      </c>
      <c r="AI213" s="40" t="str">
        <f>IF(WA!AK16="","",WA!AK16)</f>
        <v/>
      </c>
      <c r="AK213" s="40" t="str">
        <f>IF(WA!AL16="","",WA!AL16)</f>
        <v/>
      </c>
    </row>
    <row r="214" spans="1:38" x14ac:dyDescent="0.2">
      <c r="A214" s="7">
        <f t="shared" si="3"/>
        <v>211</v>
      </c>
      <c r="B214" s="40" t="str">
        <f>IF(SA!B22="","",SA!B22)</f>
        <v>MYPONGA</v>
      </c>
      <c r="C214" s="40" t="str">
        <f>IF(SA!C22="","",SA!C22)</f>
        <v/>
      </c>
      <c r="D214" s="40">
        <f>IF(SA!E22="","",SA!E22)</f>
        <v>1962</v>
      </c>
      <c r="E214" s="40" t="str">
        <f>IF(SA!F22="","",SA!F22)</f>
        <v/>
      </c>
      <c r="F214" s="40" t="str">
        <f>IF(SA!G22="","",SA!G22)</f>
        <v>Myponga Creek</v>
      </c>
      <c r="G214" s="40" t="str">
        <f>IF(SA!H22="","",SA!H22)</f>
        <v/>
      </c>
      <c r="H214" s="40" t="str">
        <f>IF(SA!I22="","",SA!I22)</f>
        <v>VICTOR HARBOR</v>
      </c>
      <c r="I214" s="40" t="str">
        <f>IF(SA!J22="","",SA!J22)</f>
        <v>SA</v>
      </c>
      <c r="J214" s="40" t="str">
        <f>IF(SA!K22="","",SA!K22)</f>
        <v>VA</v>
      </c>
      <c r="K214" s="40" t="str">
        <f>IF(SA!L22="","",SA!L22)</f>
        <v/>
      </c>
      <c r="L214" s="40" t="str">
        <f>IF(SA!M22="","",SA!M22)</f>
        <v/>
      </c>
      <c r="M214" s="40" t="str">
        <f>IF(SA!N22="","",SA!N22)</f>
        <v>R</v>
      </c>
      <c r="N214" s="40">
        <f>IF(SA!O22="","",SA!O22)</f>
        <v>49</v>
      </c>
      <c r="O214" s="40">
        <f>IF(SA!P22="","",SA!P22)</f>
        <v>226</v>
      </c>
      <c r="P214" s="40">
        <f>IF(SA!Q22="","",SA!Q22)</f>
        <v>54</v>
      </c>
      <c r="Q214" s="40">
        <f>IF(SA!R22="","",SA!R22)</f>
        <v>27130</v>
      </c>
      <c r="R214" s="40">
        <f>IF(SA!S22="","",SA!S22)</f>
        <v>2800</v>
      </c>
      <c r="S214" s="40" t="str">
        <f>IF(SA!T22="","",SA!T22)</f>
        <v>S</v>
      </c>
      <c r="T214" s="40" t="str">
        <f>IF(SA!U22="","",SA!U22)</f>
        <v/>
      </c>
      <c r="U214" s="40" t="str">
        <f>IF(SA!V22="","",SA!V22)</f>
        <v/>
      </c>
      <c r="V214" s="40" t="str">
        <f>IF(SA!W22="","",SA!W22)</f>
        <v/>
      </c>
      <c r="W214" s="40">
        <f>IF(SA!Y22="","",SA!Y22)</f>
        <v>124</v>
      </c>
      <c r="X214" s="40">
        <f>IF(SA!Z22="","",SA!Z22)</f>
        <v>1400</v>
      </c>
      <c r="Y214" s="40" t="str">
        <f>IF(SA!AA22="","",SA!AA22)</f>
        <v>V</v>
      </c>
      <c r="Z214" s="40" t="str">
        <f>IF(SA!AB22="","",SA!AB22)</f>
        <v>South Australian Water Corporation</v>
      </c>
      <c r="AA214" s="40" t="str">
        <f>IF(SA!AC22="","",SA!AC22)</f>
        <v xml:space="preserve">Sth Aust Government Eng &amp; Water Supply Department </v>
      </c>
      <c r="AB214" s="40" t="str">
        <f>IF(SA!AD22="","",SA!AD22)</f>
        <v xml:space="preserve">Hansen, Wilkens &amp; Hornibrook Construction </v>
      </c>
      <c r="AC214" s="40" t="str">
        <f>IF(SA!AE22="","",SA!AE22)</f>
        <v/>
      </c>
      <c r="AD214" s="40" t="str">
        <f>IF(SA!AF22="","",SA!AF22)</f>
        <v/>
      </c>
      <c r="AE214" s="40" t="str">
        <f>IF(SA!AG22="","",SA!AG22)</f>
        <v/>
      </c>
      <c r="AF214" s="40" t="str">
        <f>IF(SA!AH22="","",SA!AH22)</f>
        <v/>
      </c>
      <c r="AG214" s="40" t="str">
        <f>IF(SA!AI22="","",SA!AI22)</f>
        <v/>
      </c>
      <c r="AH214" s="40" t="str">
        <f>IF(SA!AJ22="","",SA!AJ22)</f>
        <v/>
      </c>
      <c r="AI214" s="40" t="str">
        <f>IF(SA!AK22="","",SA!AK22)</f>
        <v>&lt;10</v>
      </c>
      <c r="AJ214" s="40" t="str">
        <f>IF(SA!AL22="","",SA!AL22)</f>
        <v/>
      </c>
      <c r="AK214" s="40" t="str">
        <f>IF(SA!AM22="","",SA!AM22)</f>
        <v/>
      </c>
    </row>
    <row r="215" spans="1:38" x14ac:dyDescent="0.2">
      <c r="A215" s="7">
        <f t="shared" si="3"/>
        <v>212</v>
      </c>
      <c r="B215" s="40" t="str">
        <f>IF(TAS!B30="","",TAS!B30)</f>
        <v>PET RIVER</v>
      </c>
      <c r="C215" s="40" t="str">
        <f>IF(TAS!C30="","",TAS!C30)</f>
        <v/>
      </c>
      <c r="D215" s="40">
        <f>IF(TAS!E30="","",TAS!E30)</f>
        <v>1962</v>
      </c>
      <c r="E215" s="40" t="str">
        <f>IF(TAS!F30="","",TAS!F30)</f>
        <v/>
      </c>
      <c r="F215" s="40" t="str">
        <f>IF(TAS!G30="","",TAS!G30)</f>
        <v>Pet</v>
      </c>
      <c r="G215" s="40" t="str">
        <f>IF(TAS!H30="","",TAS!H30)</f>
        <v/>
      </c>
      <c r="H215" s="40" t="str">
        <f>IF(TAS!I30="","",TAS!I30)</f>
        <v>BURNIE</v>
      </c>
      <c r="I215" s="40" t="str">
        <f>IF(TAS!J30="","",TAS!J30)</f>
        <v>TAS</v>
      </c>
      <c r="J215" s="40" t="str">
        <f>IF(TAS!K30="","",TAS!K30)</f>
        <v>TE</v>
      </c>
      <c r="K215" s="40" t="str">
        <f>IF(TAS!L30="","",TAS!L30)</f>
        <v/>
      </c>
      <c r="L215" s="40" t="str">
        <f>IF(TAS!M30="","",TAS!M30)</f>
        <v>he</v>
      </c>
      <c r="M215" s="40" t="str">
        <f>IF(TAS!N30="","",TAS!N30)</f>
        <v>S</v>
      </c>
      <c r="N215" s="40">
        <f>IF(TAS!O30="","",TAS!O30)</f>
        <v>17</v>
      </c>
      <c r="O215" s="40">
        <f>IF(TAS!P30="","",TAS!P30)</f>
        <v>360</v>
      </c>
      <c r="P215" s="40">
        <f>IF(TAS!Q30="","",TAS!Q30)</f>
        <v>110</v>
      </c>
      <c r="Q215" s="40">
        <f>IF(TAS!R30="","",TAS!R30)</f>
        <v>4230</v>
      </c>
      <c r="R215" s="40">
        <f>IF(TAS!S30="","",TAS!S30)</f>
        <v>1420</v>
      </c>
      <c r="S215" s="40" t="str">
        <f>IF(TAS!T30="","",TAS!T30)</f>
        <v>S</v>
      </c>
      <c r="T215" s="40" t="str">
        <f>IF(TAS!U30="","",TAS!U30)</f>
        <v/>
      </c>
      <c r="U215" s="40" t="str">
        <f>IF(TAS!V30="","",TAS!V30)</f>
        <v/>
      </c>
      <c r="V215" s="40" t="str">
        <f>IF(TAS!W30="","",TAS!W30)</f>
        <v/>
      </c>
      <c r="W215" s="40">
        <f>IF(TAS!Y30="","",TAS!Y30)</f>
        <v>16</v>
      </c>
      <c r="X215" s="40">
        <f>IF(TAS!Z30="","",TAS!Z30)</f>
        <v>24</v>
      </c>
      <c r="Y215" s="40" t="str">
        <f>IF(TAS!AB30="","",TAS!AB30)</f>
        <v>L</v>
      </c>
      <c r="Z215" s="40" t="str">
        <f>IF(TAS!AC30="","",TAS!AC30)</f>
        <v>Municipality of Burnie</v>
      </c>
      <c r="AA215" s="40" t="str">
        <f>IF(TAS!AD30="","",TAS!AD30)</f>
        <v>Garlick Stewart</v>
      </c>
      <c r="AB215" s="40" t="str">
        <f>IF(TAS!AE30="","",TAS!AE30)</f>
        <v>Associated Forest Holdings</v>
      </c>
      <c r="AC215" s="40" t="str">
        <f>IF(TAS!AF30="","",TAS!AF30)</f>
        <v>Raised in 1966.</v>
      </c>
      <c r="AD215" s="40" t="str">
        <f>IF(TAS!AG30="","",TAS!AG30)</f>
        <v/>
      </c>
      <c r="AE215" s="40" t="str">
        <f>IF(TAS!AH30="","",TAS!AH30)</f>
        <v/>
      </c>
      <c r="AF215" s="40" t="str">
        <f>IF(TAS!AI30="","",TAS!AI30)</f>
        <v/>
      </c>
      <c r="AG215" s="40" t="str">
        <f>IF(TAS!AJ30="","",TAS!AJ30)</f>
        <v/>
      </c>
      <c r="AH215" s="40" t="str">
        <f>IF(TAS!AK30="","",TAS!AK30)</f>
        <v/>
      </c>
      <c r="AI215" s="40" t="str">
        <f>IF(TAS!AL30="","",TAS!AL30)</f>
        <v/>
      </c>
      <c r="AJ215" s="40" t="str">
        <f>IF(TAS!AM30="","",TAS!AM30)</f>
        <v/>
      </c>
      <c r="AK215" s="40" t="str">
        <f>IF(TAS!AN30="","",TAS!AN30)</f>
        <v/>
      </c>
    </row>
    <row r="216" spans="1:38" x14ac:dyDescent="0.2">
      <c r="A216" s="7">
        <f t="shared" si="3"/>
        <v>213</v>
      </c>
      <c r="B216" s="40" t="str">
        <f>IF(Vic!B57="","",Vic!B57)</f>
        <v>PINE GULLY</v>
      </c>
      <c r="C216" s="40" t="str">
        <f>IF(Vic!C57="","",Vic!C57)</f>
        <v/>
      </c>
      <c r="D216" s="40">
        <f>IF(Vic!E57="","",Vic!E57)</f>
        <v>1962</v>
      </c>
      <c r="E216" s="40" t="str">
        <f>IF(Vic!F57="","",Vic!F57)</f>
        <v/>
      </c>
      <c r="F216" s="40" t="str">
        <f>IF(Vic!G57="","",Vic!G57)</f>
        <v>Offstream</v>
      </c>
      <c r="G216" s="40" t="str">
        <f>IF(Vic!H57="","",Vic!H57)</f>
        <v/>
      </c>
      <c r="H216" s="40" t="str">
        <f>IF(Vic!I57="","",Vic!I57)</f>
        <v>MORWELL</v>
      </c>
      <c r="I216" s="40" t="str">
        <f>IF(Vic!J57="","",Vic!J57)</f>
        <v>VIC</v>
      </c>
      <c r="J216" s="40" t="str">
        <f>IF(Vic!K57="","",Vic!K57)</f>
        <v>TE</v>
      </c>
      <c r="K216" s="40" t="str">
        <f>IF(Vic!L57="","",Vic!L57)</f>
        <v/>
      </c>
      <c r="L216" s="40" t="str">
        <f>IF(Vic!M57="","",Vic!M57)</f>
        <v>ie</v>
      </c>
      <c r="M216" s="40" t="str">
        <f>IF(Vic!N57="","",Vic!N57)</f>
        <v>S</v>
      </c>
      <c r="N216" s="40">
        <f>IF(Vic!O57="","",Vic!O57)</f>
        <v>17</v>
      </c>
      <c r="O216" s="40">
        <f>IF(Vic!P57="","",Vic!P57)</f>
        <v>203</v>
      </c>
      <c r="P216" s="40">
        <f>IF(Vic!Q57="","",Vic!Q57)</f>
        <v>84</v>
      </c>
      <c r="Q216" s="40">
        <f>IF(Vic!R57="","",Vic!R57)</f>
        <v>470</v>
      </c>
      <c r="R216" s="40">
        <f>IF(Vic!S57="","",Vic!S57)</f>
        <v>74</v>
      </c>
      <c r="S216" s="40" t="str">
        <f>IF(Vic!T57="","",Vic!T57)</f>
        <v>S</v>
      </c>
      <c r="T216" s="40" t="str">
        <f>IF(Vic!U57="","",Vic!U57)</f>
        <v/>
      </c>
      <c r="U216" s="40" t="str">
        <f>IF(Vic!V57="","",Vic!V57)</f>
        <v/>
      </c>
      <c r="V216" s="40" t="str">
        <f>IF(Vic!W57="","",Vic!W57)</f>
        <v/>
      </c>
      <c r="W216" s="40" t="str">
        <f>IF(Vic!Y57="","",Vic!Y57)</f>
        <v/>
      </c>
      <c r="X216" s="40">
        <f>IF(Vic!Z57="","",Vic!Z57)</f>
        <v>12</v>
      </c>
      <c r="Y216" s="40" t="str">
        <f>IF(Vic!AA57="","",Vic!AA57)</f>
        <v>L</v>
      </c>
      <c r="Z216" s="40" t="str">
        <f>IF(Vic!AB57="","",Vic!AB57)</f>
        <v>Gippsland Water</v>
      </c>
      <c r="AA216" s="40" t="str">
        <f>IF(Vic!AC57="","",Vic!AC57)</f>
        <v>Gippsland Water</v>
      </c>
      <c r="AB216" s="40" t="str">
        <f>IF(Vic!AD57="","",Vic!AD57)</f>
        <v>Latrobe Valley Water &amp; Sewerage Board</v>
      </c>
      <c r="AC216" s="40" t="str">
        <f>IF(Vic!AE57="","",Vic!AE57)</f>
        <v/>
      </c>
      <c r="AD216" s="40" t="str">
        <f>IF(Vic!AF57="","",Vic!AF57)</f>
        <v/>
      </c>
      <c r="AE216" s="40" t="str">
        <f>IF(Vic!AG57="","",Vic!AG57)</f>
        <v/>
      </c>
      <c r="AF216" s="40" t="str">
        <f>IF(Vic!AH57="","",Vic!AH57)</f>
        <v/>
      </c>
      <c r="AG216" s="40" t="str">
        <f>IF(Vic!AI57="","",Vic!AI57)</f>
        <v/>
      </c>
      <c r="AH216" s="40" t="str">
        <f>IF(Vic!AJ57="","",Vic!AJ57)</f>
        <v/>
      </c>
      <c r="AI216" s="40" t="str">
        <f>IF(Vic!AK57="","",Vic!AK57)</f>
        <v/>
      </c>
      <c r="AK216" s="40" t="str">
        <f>IF(Vic!AL57="","",Vic!AL57)</f>
        <v/>
      </c>
    </row>
    <row r="217" spans="1:38" x14ac:dyDescent="0.2">
      <c r="A217" s="7">
        <f t="shared" si="3"/>
        <v>214</v>
      </c>
      <c r="B217" s="40" t="str">
        <f>IF(TAS!B31="","",TAS!B31)</f>
        <v>RILEYS CREEK</v>
      </c>
      <c r="C217" s="40" t="str">
        <f>IF(TAS!C31="","",TAS!C31)</f>
        <v/>
      </c>
      <c r="D217" s="40">
        <f>IF(TAS!E31="","",TAS!E31)</f>
        <v>1962</v>
      </c>
      <c r="E217" s="40" t="str">
        <f>IF(TAS!F31="","",TAS!F31)</f>
        <v/>
      </c>
      <c r="F217" s="40" t="str">
        <f>IF(TAS!G31="","",TAS!G31)</f>
        <v>Rileys Creek</v>
      </c>
      <c r="G217" s="40" t="str">
        <f>IF(TAS!H31="","",TAS!H31)</f>
        <v/>
      </c>
      <c r="H217" s="40" t="str">
        <f>IF(TAS!I31="","",TAS!I31)</f>
        <v>HOBART</v>
      </c>
      <c r="I217" s="40" t="str">
        <f>IF(TAS!J31="","",TAS!J31)</f>
        <v>TAS</v>
      </c>
      <c r="J217" s="40" t="str">
        <f>IF(TAS!K31="","",TAS!K31)</f>
        <v>ER</v>
      </c>
      <c r="K217" s="40" t="str">
        <f>IF(TAS!L31="","",TAS!L31)</f>
        <v/>
      </c>
      <c r="L217" s="40" t="str">
        <f>IF(TAS!M31="","",TAS!M31)</f>
        <v>fc</v>
      </c>
      <c r="M217" s="40" t="str">
        <f>IF(TAS!N31="","",TAS!N31)</f>
        <v>R/S</v>
      </c>
      <c r="N217" s="40">
        <f>IF(TAS!O31="","",TAS!O31)</f>
        <v>15</v>
      </c>
      <c r="O217" s="40">
        <f>IF(TAS!P31="","",TAS!P31)</f>
        <v>305</v>
      </c>
      <c r="P217" s="40">
        <f>IF(TAS!Q31="","",TAS!Q31)</f>
        <v>15</v>
      </c>
      <c r="Q217" s="40">
        <f>IF(TAS!R31="","",TAS!R31)</f>
        <v>1070</v>
      </c>
      <c r="R217" s="40">
        <f>IF(TAS!S31="","",TAS!S31)</f>
        <v>235</v>
      </c>
      <c r="S217" s="40" t="str">
        <f>IF(TAS!T31="","",TAS!T31)</f>
        <v>I</v>
      </c>
      <c r="T217" s="40" t="str">
        <f>IF(TAS!U31="","",TAS!U31)</f>
        <v>S</v>
      </c>
      <c r="U217" s="40" t="str">
        <f>IF(TAS!V31="","",TAS!V31)</f>
        <v/>
      </c>
      <c r="V217" s="40" t="str">
        <f>IF(TAS!W31="","",TAS!W31)</f>
        <v/>
      </c>
      <c r="W217" s="40">
        <f>IF(TAS!Y31="","",TAS!Y31)</f>
        <v>24</v>
      </c>
      <c r="X217" s="40">
        <f>IF(TAS!Z31="","",TAS!Z31)</f>
        <v>226</v>
      </c>
      <c r="Y217" s="40" t="str">
        <f>IF(TAS!AB31="","",TAS!AB31)</f>
        <v>L</v>
      </c>
      <c r="Z217" s="40" t="str">
        <f>IF(TAS!AC31="","",TAS!AC31)</f>
        <v>Rivers &amp; Water Supply Commission</v>
      </c>
      <c r="AA217" s="40" t="str">
        <f>IF(TAS!AD31="","",TAS!AD31)</f>
        <v>Hydro Electric Commission TAS</v>
      </c>
      <c r="AB217" s="40" t="str">
        <f>IF(TAS!AE31="","",TAS!AE31)</f>
        <v>T M Lipscombe Pty Ltd &amp; J Tate</v>
      </c>
      <c r="AC217" s="40" t="str">
        <f>IF(TAS!AF31="","",TAS!AF31)</f>
        <v>The storage serves the irrigation needs of the Geeveston district.</v>
      </c>
      <c r="AD217" s="40" t="str">
        <f>IF(TAS!AG31="","",TAS!AG31)</f>
        <v/>
      </c>
      <c r="AE217" s="40" t="str">
        <f>IF(TAS!AH31="","",TAS!AH31)</f>
        <v/>
      </c>
      <c r="AF217" s="40" t="str">
        <f>IF(TAS!AI31="","",TAS!AI31)</f>
        <v/>
      </c>
      <c r="AG217" s="40" t="str">
        <f>IF(TAS!AJ31="","",TAS!AJ31)</f>
        <v/>
      </c>
      <c r="AH217" s="40" t="str">
        <f>IF(TAS!AK31="","",TAS!AK31)</f>
        <v/>
      </c>
      <c r="AI217" s="40" t="str">
        <f>IF(TAS!AL31="","",TAS!AL31)</f>
        <v/>
      </c>
      <c r="AJ217" s="40" t="str">
        <f>IF(TAS!AM31="","",TAS!AM31)</f>
        <v/>
      </c>
      <c r="AK217" s="40" t="str">
        <f>IF(TAS!AN31="","",TAS!AN31)</f>
        <v/>
      </c>
    </row>
    <row r="218" spans="1:38" x14ac:dyDescent="0.2">
      <c r="A218" s="7">
        <f t="shared" si="3"/>
        <v>215</v>
      </c>
      <c r="B218" s="40" t="str">
        <f>IF(NSW!B73="","",NSW!B73)</f>
        <v>SUMA PARK</v>
      </c>
      <c r="C218" s="40" t="str">
        <f>IF(NSW!C73="","",NSW!C73)</f>
        <v/>
      </c>
      <c r="D218" s="40">
        <f>IF(NSW!E73="","",NSW!E73)</f>
        <v>1962</v>
      </c>
      <c r="E218" s="40" t="str">
        <f>IF(NSW!F73="","",NSW!F73)</f>
        <v/>
      </c>
      <c r="F218" s="40" t="str">
        <f>IF(NSW!G73="","",NSW!G73)</f>
        <v>Summerhill Ck</v>
      </c>
      <c r="G218" s="40" t="str">
        <f>IF(NSW!H73="","",NSW!H73)</f>
        <v/>
      </c>
      <c r="H218" s="40" t="str">
        <f>IF(NSW!I73="","",NSW!I73)</f>
        <v>ORANGE</v>
      </c>
      <c r="I218" s="40" t="str">
        <f>IF(NSW!J73="","",NSW!J73)</f>
        <v>NSW</v>
      </c>
      <c r="J218" s="40" t="str">
        <f>IF(NSW!K73="","",NSW!K73)</f>
        <v>VA</v>
      </c>
      <c r="K218" s="40" t="str">
        <f>IF(NSW!L73="","",NSW!L73)</f>
        <v/>
      </c>
      <c r="L218" s="40" t="str">
        <f>IF(NSW!M73="","",NSW!M73)</f>
        <v/>
      </c>
      <c r="M218" s="40" t="str">
        <f>IF(NSW!N73="","",NSW!N73)</f>
        <v/>
      </c>
      <c r="N218" s="40">
        <f>IF(NSW!O73="","",NSW!O73)</f>
        <v>31</v>
      </c>
      <c r="O218" s="40">
        <f>IF(NSW!P73="","",NSW!P73)</f>
        <v>208</v>
      </c>
      <c r="P218" s="40">
        <f>IF(NSW!Q73="","",NSW!Q73)</f>
        <v>18</v>
      </c>
      <c r="Q218" s="40">
        <f>IF(NSW!R73="","",NSW!R73)</f>
        <v>18080</v>
      </c>
      <c r="R218" s="40">
        <f>IF(NSW!S73="","",NSW!S73)</f>
        <v>1300</v>
      </c>
      <c r="S218" s="40" t="str">
        <f>IF(NSW!T73="","",NSW!T73)</f>
        <v>S</v>
      </c>
      <c r="T218" s="40" t="str">
        <f>IF(NSW!U73="","",NSW!U73)</f>
        <v/>
      </c>
      <c r="U218" s="40" t="str">
        <f>IF(NSW!V73="","",NSW!V73)</f>
        <v/>
      </c>
      <c r="V218" s="40" t="str">
        <f>IF(NSW!W73="","",NSW!W73)</f>
        <v/>
      </c>
      <c r="W218" s="40">
        <f>IF(NSW!X73="","",NSW!X73)</f>
        <v>179</v>
      </c>
      <c r="X218" s="40">
        <f>IF(NSW!Y73="","",NSW!Y73)</f>
        <v>260</v>
      </c>
      <c r="Y218" s="40" t="str">
        <f>IF(NSW!Z73="","",NSW!Z73)</f>
        <v>L</v>
      </c>
      <c r="Z218" s="40" t="str">
        <f>IF(NSW!AA73="","",NSW!AA73)</f>
        <v>Orange City Council</v>
      </c>
      <c r="AA218" s="40" t="str">
        <f>IF(NSW!AB73="","",NSW!AB73)</f>
        <v>A R Blair &amp; Stuckey</v>
      </c>
      <c r="AB218" s="40" t="str">
        <f>IF(NSW!AC73="","",NSW!AC73)</f>
        <v>Hutcherson Bros</v>
      </c>
      <c r="AC218" s="40" t="str">
        <f>IF(NSW!AD73="","",NSW!AD73)</f>
        <v/>
      </c>
      <c r="AD218" s="40" t="str">
        <f>IF(NSW!AE73="","",NSW!AE73)</f>
        <v/>
      </c>
      <c r="AE218" s="40" t="str">
        <f>IF(NSW!AF73="","",NSW!AF73)</f>
        <v/>
      </c>
      <c r="AF218" s="40" t="str">
        <f>IF(NSW!AG73="","",NSW!AG73)</f>
        <v/>
      </c>
      <c r="AG218" s="40" t="str">
        <f>IF(NSW!AH73="","",NSW!AH73)</f>
        <v/>
      </c>
      <c r="AH218" s="40" t="str">
        <f>IF(NSW!AI73="","",NSW!AI73)</f>
        <v/>
      </c>
      <c r="AI218" s="40" t="str">
        <f>IF(NSW!AJ73="","",NSW!AJ73)</f>
        <v/>
      </c>
      <c r="AJ218" s="40" t="str">
        <f>IF(NSW!AK73="","",NSW!AK73)</f>
        <v/>
      </c>
      <c r="AK218" s="40" t="str">
        <f>IF(NSW!AL73="","",NSW!AL73)</f>
        <v/>
      </c>
    </row>
    <row r="219" spans="1:38" x14ac:dyDescent="0.2">
      <c r="A219" s="7">
        <f t="shared" si="3"/>
        <v>216</v>
      </c>
      <c r="B219" s="40" t="str">
        <f>IF(Vic!B58="","",Vic!B58)</f>
        <v>CANDOWIE</v>
      </c>
      <c r="C219" s="40" t="str">
        <f>IF(Vic!C58="","",Vic!C58)</f>
        <v/>
      </c>
      <c r="D219" s="40">
        <f>IF(Vic!E58="","",Vic!E58)</f>
        <v>1963</v>
      </c>
      <c r="E219" s="40" t="str">
        <f>IF(Vic!F58="","",Vic!F58)</f>
        <v/>
      </c>
      <c r="F219" s="40" t="str">
        <f>IF(Vic!G58="","",Vic!G58)</f>
        <v>Tennent Creek</v>
      </c>
      <c r="G219" s="40" t="str">
        <f>IF(Vic!H58="","",Vic!H58)</f>
        <v/>
      </c>
      <c r="H219" s="40" t="str">
        <f>IF(Vic!I58="","",Vic!I58)</f>
        <v>BASS</v>
      </c>
      <c r="I219" s="40" t="str">
        <f>IF(Vic!J58="","",Vic!J58)</f>
        <v>VIC</v>
      </c>
      <c r="J219" s="40" t="str">
        <f>IF(Vic!K58="","",Vic!K58)</f>
        <v>TE</v>
      </c>
      <c r="K219" s="40" t="str">
        <f>IF(Vic!L58="","",Vic!L58)</f>
        <v>ER</v>
      </c>
      <c r="L219" s="40" t="str">
        <f>IF(Vic!M58="","",Vic!M58)</f>
        <v>ie</v>
      </c>
      <c r="M219" s="40" t="str">
        <f>IF(Vic!N58="","",Vic!N58)</f>
        <v>R</v>
      </c>
      <c r="N219" s="40">
        <f>IF(Vic!O58="","",Vic!O58)</f>
        <v>17</v>
      </c>
      <c r="O219" s="40">
        <f>IF(Vic!P58="","",Vic!P58)</f>
        <v>160</v>
      </c>
      <c r="P219" s="40">
        <f>IF(Vic!Q58="","",Vic!Q58)</f>
        <v>41</v>
      </c>
      <c r="Q219" s="40">
        <f>IF(Vic!R58="","",Vic!R58)</f>
        <v>2263</v>
      </c>
      <c r="R219" s="40">
        <f>IF(Vic!S58="","",Vic!S58)</f>
        <v>550</v>
      </c>
      <c r="S219" s="40" t="str">
        <f>IF(Vic!T58="","",Vic!T58)</f>
        <v>S</v>
      </c>
      <c r="T219" s="40" t="str">
        <f>IF(Vic!U58="","",Vic!U58)</f>
        <v/>
      </c>
      <c r="U219" s="40" t="str">
        <f>IF(Vic!V58="","",Vic!V58)</f>
        <v/>
      </c>
      <c r="V219" s="40" t="str">
        <f>IF(Vic!W58="","",Vic!W58)</f>
        <v/>
      </c>
      <c r="W219" s="40" t="str">
        <f>IF(Vic!Y58="","",Vic!Y58)</f>
        <v/>
      </c>
      <c r="X219" s="40">
        <f>IF(Vic!Z58="","",Vic!Z58)</f>
        <v>131</v>
      </c>
      <c r="Y219" s="40" t="str">
        <f>IF(Vic!AA58="","",Vic!AA58)</f>
        <v>L</v>
      </c>
      <c r="Z219" s="40" t="str">
        <f>IF(Vic!AB58="","",Vic!AB58)</f>
        <v>Westernport Water</v>
      </c>
      <c r="AA219" s="40" t="str">
        <f>IF(Vic!AC58="","",Vic!AC58)</f>
        <v>C W Candy &amp; Partners (original), 
John Scroggie (modifications)</v>
      </c>
      <c r="AB219" s="40" t="str">
        <f>IF(Vic!AD58="","",Vic!AD58)</f>
        <v>McDonald Construction and Thiess</v>
      </c>
      <c r="AC219" s="40" t="str">
        <f>IF(Vic!AE58="","",Vic!AE58)</f>
        <v>In 1978, spillway raised 1.68m and parapet wall 1.7m. In 1982, spillway raised 0.80m.</v>
      </c>
      <c r="AD219" s="40" t="str">
        <f>IF(Vic!AF58="","",Vic!AF58)</f>
        <v>NIL</v>
      </c>
      <c r="AE219" s="40">
        <f>IF(Vic!AG58="","",Vic!AG58)</f>
        <v>0</v>
      </c>
      <c r="AF219" s="40">
        <f>IF(Vic!AH58="","",Vic!AH58)</f>
        <v>0</v>
      </c>
      <c r="AG219" s="40">
        <f>IF(Vic!AI58="","",Vic!AI58)</f>
        <v>0</v>
      </c>
      <c r="AH219" s="40">
        <f>IF(Vic!AJ58="","",Vic!AJ58)</f>
        <v>0</v>
      </c>
      <c r="AI219" s="40">
        <f>IF(Vic!AK58="","",Vic!AK58)</f>
        <v>0</v>
      </c>
      <c r="AK219" s="40" t="str">
        <f>IF(Vic!AL58="","",Vic!AL58)</f>
        <v/>
      </c>
    </row>
    <row r="220" spans="1:38" x14ac:dyDescent="0.2">
      <c r="A220" s="7">
        <f t="shared" si="3"/>
        <v>217</v>
      </c>
      <c r="B220" s="40" t="str">
        <f>IF(Vic!B59="","",Vic!B59)</f>
        <v>DJERRIWARRH</v>
      </c>
      <c r="C220" s="40" t="str">
        <f>IF(Vic!C59="","",Vic!C59)</f>
        <v/>
      </c>
      <c r="D220" s="40">
        <f>IF(Vic!E59="","",Vic!E59)</f>
        <v>1963</v>
      </c>
      <c r="E220" s="40" t="str">
        <f>IF(Vic!F59="","",Vic!F59)</f>
        <v/>
      </c>
      <c r="F220" s="40" t="str">
        <f>IF(Vic!G59="","",Vic!G59)</f>
        <v>Djerriwarrh Ck</v>
      </c>
      <c r="G220" s="40" t="str">
        <f>IF(Vic!H59="","",Vic!H59)</f>
        <v/>
      </c>
      <c r="H220" s="40" t="str">
        <f>IF(Vic!I59="","",Vic!I59)</f>
        <v>MELTON</v>
      </c>
      <c r="I220" s="40" t="str">
        <f>IF(Vic!J59="","",Vic!J59)</f>
        <v>VIC</v>
      </c>
      <c r="J220" s="40" t="str">
        <f>IF(Vic!K59="","",Vic!K59)</f>
        <v>TE</v>
      </c>
      <c r="K220" s="40" t="str">
        <f>IF(Vic!L59="","",Vic!L59)</f>
        <v/>
      </c>
      <c r="L220" s="40" t="str">
        <f>IF(Vic!M59="","",Vic!M59)</f>
        <v>he</v>
      </c>
      <c r="M220" s="40" t="str">
        <f>IF(Vic!N59="","",Vic!N59)</f>
        <v>R</v>
      </c>
      <c r="N220" s="40">
        <f>IF(Vic!O59="","",Vic!O59)</f>
        <v>20</v>
      </c>
      <c r="O220" s="40">
        <f>IF(Vic!P59="","",Vic!P59)</f>
        <v>168</v>
      </c>
      <c r="P220" s="40">
        <f>IF(Vic!Q59="","",Vic!Q59)</f>
        <v>67</v>
      </c>
      <c r="Q220" s="40">
        <f>IF(Vic!R59="","",Vic!R59)</f>
        <v>960</v>
      </c>
      <c r="R220" s="40">
        <f>IF(Vic!S59="","",Vic!S59)</f>
        <v>170</v>
      </c>
      <c r="S220" s="40" t="str">
        <f>IF(Vic!T59="","",Vic!T59)</f>
        <v>S</v>
      </c>
      <c r="T220" s="40" t="str">
        <f>IF(Vic!U59="","",Vic!U59)</f>
        <v/>
      </c>
      <c r="U220" s="40" t="str">
        <f>IF(Vic!V59="","",Vic!V59)</f>
        <v/>
      </c>
      <c r="V220" s="40" t="str">
        <f>IF(Vic!W59="","",Vic!W59)</f>
        <v/>
      </c>
      <c r="W220" s="40" t="str">
        <f>IF(Vic!Y59="","",Vic!Y59)</f>
        <v/>
      </c>
      <c r="X220" s="40">
        <f>IF(Vic!Z59="","",Vic!Z59)</f>
        <v>8</v>
      </c>
      <c r="Y220" s="40" t="str">
        <f>IF(Vic!AA59="","",Vic!AA59)</f>
        <v>L</v>
      </c>
      <c r="Z220" s="40" t="str">
        <f>IF(Vic!AB59="","",Vic!AB59)</f>
        <v>Western Water</v>
      </c>
      <c r="AA220" s="40" t="str">
        <f>IF(Vic!AC59="","",Vic!AC59)</f>
        <v>J B K Ley</v>
      </c>
      <c r="AB220" s="40" t="str">
        <f>IF(Vic!AD59="","",Vic!AD59)</f>
        <v>J Legge Constractors Pty Ltd</v>
      </c>
      <c r="AC220" s="40" t="str">
        <f>IF(Vic!AE59="","",Vic!AE59)</f>
        <v/>
      </c>
      <c r="AD220" s="40" t="str">
        <f>IF(Vic!AF59="","",Vic!AF59)</f>
        <v/>
      </c>
      <c r="AE220" s="40" t="str">
        <f>IF(Vic!AG59="","",Vic!AG59)</f>
        <v/>
      </c>
      <c r="AF220" s="40" t="str">
        <f>IF(Vic!AH59="","",Vic!AH59)</f>
        <v/>
      </c>
      <c r="AG220" s="40" t="str">
        <f>IF(Vic!AI59="","",Vic!AI59)</f>
        <v/>
      </c>
      <c r="AH220" s="40" t="str">
        <f>IF(Vic!AJ59="","",Vic!AJ59)</f>
        <v/>
      </c>
      <c r="AI220" s="40" t="str">
        <f>IF(Vic!AK59="","",Vic!AK59)</f>
        <v/>
      </c>
      <c r="AK220" s="40" t="str">
        <f>IF(Vic!AL59="","",Vic!AL59)</f>
        <v/>
      </c>
    </row>
    <row r="221" spans="1:38" x14ac:dyDescent="0.2">
      <c r="A221" s="7">
        <f t="shared" si="3"/>
        <v>218</v>
      </c>
      <c r="B221" s="40" t="str">
        <f>IF(WA!B17="","",WA!B17)</f>
        <v>KUNUNURRA DIVERSION</v>
      </c>
      <c r="C221" s="40" t="str">
        <f>IF(WA!C17="","",WA!C17)</f>
        <v>Lake Kununurra</v>
      </c>
      <c r="D221" s="40">
        <f>IF(WA!E17="","",WA!E17)</f>
        <v>1963</v>
      </c>
      <c r="E221" s="40" t="str">
        <f>IF(WA!F17="","",WA!F17)</f>
        <v/>
      </c>
      <c r="F221" s="40" t="str">
        <f>IF(WA!G17="","",WA!G17)</f>
        <v>Ord</v>
      </c>
      <c r="G221" s="40" t="str">
        <f>IF(WA!H17="","",WA!H17)</f>
        <v/>
      </c>
      <c r="H221" s="40" t="str">
        <f>IF(WA!I17="","",WA!I17)</f>
        <v>WYNDHAM</v>
      </c>
      <c r="I221" s="40" t="str">
        <f>IF(WA!J17="","",WA!J17)</f>
        <v>WA</v>
      </c>
      <c r="J221" s="40" t="str">
        <f>IF(WA!K17="","",WA!K17)</f>
        <v>ER</v>
      </c>
      <c r="K221" s="40" t="str">
        <f>IF(WA!L17="","",WA!L17)</f>
        <v>PG</v>
      </c>
      <c r="L221" s="40" t="str">
        <f>IF(WA!M17="","",WA!M17)</f>
        <v>ie</v>
      </c>
      <c r="M221" s="40" t="str">
        <f>IF(WA!N17="","",WA!N17)</f>
        <v>R/S</v>
      </c>
      <c r="N221" s="40">
        <f>IF(WA!O17="","",WA!O17)</f>
        <v>20</v>
      </c>
      <c r="O221" s="40">
        <f>IF(WA!P17="","",WA!P17)</f>
        <v>4663</v>
      </c>
      <c r="P221" s="40">
        <f>IF(WA!Q17="","",WA!Q17)</f>
        <v>390</v>
      </c>
      <c r="Q221" s="40">
        <f>IF(WA!R17="","",WA!R17)</f>
        <v>100825</v>
      </c>
      <c r="R221" s="40">
        <f>IF(WA!S17="","",WA!S17)</f>
        <v>19180</v>
      </c>
      <c r="S221" s="40" t="str">
        <f>IF(WA!T17="","",WA!T17)</f>
        <v>I</v>
      </c>
      <c r="T221" s="40" t="str">
        <f>IF(WA!U17="","",WA!U17)</f>
        <v/>
      </c>
      <c r="U221" s="40" t="str">
        <f>IF(WA!V17="","",WA!V17)</f>
        <v/>
      </c>
      <c r="V221" s="40" t="str">
        <f>IF(WA!W17="","",WA!W17)</f>
        <v/>
      </c>
      <c r="W221" s="40">
        <f>IF(WA!Y17="","",WA!Y17)</f>
        <v>47100</v>
      </c>
      <c r="X221" s="40">
        <f>IF(WA!Z17="","",WA!Z17)</f>
        <v>28300</v>
      </c>
      <c r="Y221" s="40" t="str">
        <f>IF(WA!AA17="","",WA!AA17)</f>
        <v>V</v>
      </c>
      <c r="Z221" s="40" t="str">
        <f>IF(WA!AB17="","",WA!AB17)</f>
        <v>WA Water Corporation</v>
      </c>
      <c r="AA221" s="40" t="str">
        <f>IF(WA!AC17="","",WA!AC17)</f>
        <v>Public Works Department, WA</v>
      </c>
      <c r="AB221" s="40" t="str">
        <f>IF(WA!AD17="","",WA!AD17)</f>
        <v>Christiani &amp; Nielsen</v>
      </c>
      <c r="AC221" s="40" t="str">
        <f>IF(WA!AE17="","",WA!AE17)</f>
        <v>Includes 42 bc, 213 er, 135 te</v>
      </c>
      <c r="AD221" s="40" t="str">
        <f>IF(WA!AF17="","",WA!AF17)</f>
        <v/>
      </c>
      <c r="AE221" s="40" t="str">
        <f>IF(WA!AG17="","",WA!AG17)</f>
        <v/>
      </c>
      <c r="AF221" s="40" t="str">
        <f>IF(WA!AH17="","",WA!AH17)</f>
        <v/>
      </c>
      <c r="AG221" s="40" t="str">
        <f>IF(WA!AI17="","",WA!AI17)</f>
        <v/>
      </c>
      <c r="AH221" s="40" t="str">
        <f>IF(WA!AJ17="","",WA!AJ17)</f>
        <v/>
      </c>
      <c r="AI221" s="40" t="str">
        <f>IF(WA!AK17="","",WA!AK17)</f>
        <v/>
      </c>
      <c r="AK221" s="40" t="str">
        <f>IF(WA!AL17="","",WA!AL17)</f>
        <v/>
      </c>
    </row>
    <row r="222" spans="1:38" x14ac:dyDescent="0.2">
      <c r="A222" s="7">
        <f t="shared" si="3"/>
        <v>219</v>
      </c>
      <c r="B222" s="40" t="str">
        <f>IF(WA!B18="","",WA!B18)</f>
        <v>LOGUE BROOK</v>
      </c>
      <c r="C222" s="40" t="str">
        <f>IF(WA!C18="","",WA!C18)</f>
        <v>Lake Brockman</v>
      </c>
      <c r="D222" s="40">
        <f>IF(WA!E18="","",WA!E18)</f>
        <v>1963</v>
      </c>
      <c r="E222" s="40" t="str">
        <f>IF(WA!F18="","",WA!F18)</f>
        <v/>
      </c>
      <c r="F222" s="40" t="str">
        <f>IF(WA!G18="","",WA!G18)</f>
        <v>Logue Brook</v>
      </c>
      <c r="G222" s="40" t="str">
        <f>IF(WA!H18="","",WA!H18)</f>
        <v/>
      </c>
      <c r="H222" s="40" t="str">
        <f>IF(WA!I18="","",WA!I18)</f>
        <v>COOKERNUP</v>
      </c>
      <c r="I222" s="40" t="str">
        <f>IF(WA!J18="","",WA!J18)</f>
        <v>WA</v>
      </c>
      <c r="J222" s="40" t="str">
        <f>IF(WA!K18="","",WA!K18)</f>
        <v>TE</v>
      </c>
      <c r="K222" s="40" t="str">
        <f>IF(WA!L18="","",WA!L18)</f>
        <v/>
      </c>
      <c r="L222" s="40" t="str">
        <f>IF(WA!M18="","",WA!M18)</f>
        <v>he</v>
      </c>
      <c r="M222" s="40" t="str">
        <f>IF(WA!N18="","",WA!N18)</f>
        <v>R/S</v>
      </c>
      <c r="N222" s="40">
        <f>IF(WA!O18="","",WA!O18)</f>
        <v>49</v>
      </c>
      <c r="O222" s="40">
        <f>IF(WA!P18="","",WA!P18)</f>
        <v>335</v>
      </c>
      <c r="P222" s="40">
        <f>IF(WA!Q18="","",WA!Q18)</f>
        <v>752</v>
      </c>
      <c r="Q222" s="40">
        <f>IF(WA!R18="","",WA!R18)</f>
        <v>24290</v>
      </c>
      <c r="R222" s="40">
        <f>IF(WA!S18="","",WA!S18)</f>
        <v>1970</v>
      </c>
      <c r="S222" s="40" t="str">
        <f>IF(WA!T18="","",WA!T18)</f>
        <v>I</v>
      </c>
      <c r="T222" s="40" t="str">
        <f>IF(WA!U18="","",WA!U18)</f>
        <v/>
      </c>
      <c r="U222" s="40" t="str">
        <f>IF(WA!V18="","",WA!V18)</f>
        <v/>
      </c>
      <c r="V222" s="40" t="str">
        <f>IF(WA!W18="","",WA!W18)</f>
        <v/>
      </c>
      <c r="W222" s="40">
        <f>IF(WA!Y18="","",WA!Y18)</f>
        <v>38</v>
      </c>
      <c r="X222" s="40">
        <f>IF(WA!Z18="","",WA!Z18)</f>
        <v>28</v>
      </c>
      <c r="Y222" s="40" t="str">
        <f>IF(WA!AA18="","",WA!AA18)</f>
        <v>L</v>
      </c>
      <c r="Z222" s="40" t="str">
        <f>IF(WA!AB18="","",WA!AB18)</f>
        <v>WA Water Corporation</v>
      </c>
      <c r="AA222" s="40" t="str">
        <f>IF(WA!AC18="","",WA!AC18)</f>
        <v>Public Works Department, WA</v>
      </c>
      <c r="AB222" s="40" t="str">
        <f>IF(WA!AD18="","",WA!AD18)</f>
        <v>Public Works Department, WA A Scolari</v>
      </c>
      <c r="AC222" s="40" t="str">
        <f>IF(WA!AE18="","",WA!AE18)</f>
        <v/>
      </c>
      <c r="AD222" s="40" t="str">
        <f>IF(WA!AF18="","",WA!AF18)</f>
        <v/>
      </c>
      <c r="AE222" s="40" t="str">
        <f>IF(WA!AG18="","",WA!AG18)</f>
        <v/>
      </c>
      <c r="AF222" s="40" t="str">
        <f>IF(WA!AH18="","",WA!AH18)</f>
        <v/>
      </c>
      <c r="AG222" s="40" t="str">
        <f>IF(WA!AI18="","",WA!AI18)</f>
        <v/>
      </c>
      <c r="AH222" s="40" t="str">
        <f>IF(WA!AJ18="","",WA!AJ18)</f>
        <v/>
      </c>
      <c r="AI222" s="40" t="str">
        <f>IF(WA!AK18="","",WA!AK18)</f>
        <v/>
      </c>
      <c r="AK222" s="40" t="str">
        <f>IF(WA!AL18="","",WA!AL18)</f>
        <v/>
      </c>
    </row>
    <row r="223" spans="1:38" x14ac:dyDescent="0.2">
      <c r="A223" s="7">
        <f t="shared" si="3"/>
        <v>220</v>
      </c>
      <c r="B223" s="40" t="str">
        <f>IF(ACT!B6="","",ACT!B6)</f>
        <v>SCRIVENER</v>
      </c>
      <c r="C223" s="40" t="str">
        <f>IF(ACT!C6="","",ACT!C6)</f>
        <v>Lake Burley Griffin</v>
      </c>
      <c r="D223" s="40">
        <f>IF(ACT!E6="","",ACT!E6)</f>
        <v>1963</v>
      </c>
      <c r="E223" s="40" t="str">
        <f>IF(ACT!F6="","",ACT!F6)</f>
        <v/>
      </c>
      <c r="F223" s="40" t="str">
        <f>IF(ACT!G6="","",ACT!G6)</f>
        <v>Molonglo</v>
      </c>
      <c r="G223" s="40" t="str">
        <f>IF(ACT!H6="","",ACT!H6)</f>
        <v/>
      </c>
      <c r="H223" s="40" t="str">
        <f>IF(ACT!I6="","",ACT!I6)</f>
        <v>CANBERRA</v>
      </c>
      <c r="I223" s="40" t="str">
        <f>IF(ACT!J6="","",ACT!J6)</f>
        <v>ACT</v>
      </c>
      <c r="J223" s="40" t="str">
        <f>IF(ACT!K6="","",ACT!K6)</f>
        <v>PG</v>
      </c>
      <c r="K223" s="40" t="str">
        <f>IF(ACT!L6="","",ACT!L6)</f>
        <v/>
      </c>
      <c r="L223" s="40" t="str">
        <f>IF(ACT!M6="","",ACT!M6)</f>
        <v/>
      </c>
      <c r="M223" s="40" t="str">
        <f>IF(ACT!N6="","",ACT!N6)</f>
        <v>R/S</v>
      </c>
      <c r="N223" s="40">
        <f>IF(ACT!O6="","",ACT!O6)</f>
        <v>33</v>
      </c>
      <c r="O223" s="40">
        <f>IF(ACT!P6="","",ACT!P6)</f>
        <v>235</v>
      </c>
      <c r="P223" s="40">
        <f>IF(ACT!Q6="","",ACT!Q6)</f>
        <v>54</v>
      </c>
      <c r="Q223" s="40">
        <f>IF(ACT!R6="","",ACT!R6)</f>
        <v>27740</v>
      </c>
      <c r="R223" s="40">
        <f>IF(ACT!S6="","",ACT!S6)</f>
        <v>7200</v>
      </c>
      <c r="S223" s="40" t="str">
        <f>IF(ACT!T6="","",ACT!T6)</f>
        <v>R</v>
      </c>
      <c r="T223" s="40" t="str">
        <f>IF(ACT!U6="","",ACT!U6)</f>
        <v/>
      </c>
      <c r="U223" s="40" t="str">
        <f>IF(ACT!V6="","",ACT!V6)</f>
        <v/>
      </c>
      <c r="V223" s="40" t="str">
        <f>IF(ACT!W6="","",ACT!W6)</f>
        <v/>
      </c>
      <c r="W223" s="40" t="str">
        <f>IF(ACT!Y6="","",ACT!Y6)</f>
        <v/>
      </c>
      <c r="X223" s="40">
        <f>IF(ACT!Z6="","",ACT!Z6)</f>
        <v>8500</v>
      </c>
      <c r="Y223" s="40" t="str">
        <f>IF(ACT!AA6="","",ACT!AA6)</f>
        <v>V</v>
      </c>
      <c r="Z223" s="40" t="str">
        <f>IF(ACT!AB6="","",ACT!AB6)</f>
        <v>National Capital Authority</v>
      </c>
      <c r="AA223" s="40" t="str">
        <f>IF(ACT!AC6="","",ACT!AC6)</f>
        <v>C'wealth Dept of Works</v>
      </c>
      <c r="AB223" s="40" t="str">
        <f>IF(ACT!AD6="","",ACT!AD6)</f>
        <v>Citra Australia Ltd, A E Goodwin Ltd</v>
      </c>
      <c r="AC223" s="40" t="str">
        <f>IF(ACT!AE6="","",ACT!AE6)</f>
        <v>Recreational,left abutment earthy material, fault crosses the dam</v>
      </c>
      <c r="AD223" s="40" t="str">
        <f>IF(ACT!AF6="","",ACT!AF6)</f>
        <v/>
      </c>
      <c r="AE223" s="40" t="str">
        <f>IF(ACT!AG6="","",ACT!AG6)</f>
        <v/>
      </c>
      <c r="AF223" s="40" t="str">
        <f>IF(ACT!AH6="","",ACT!AH6)</f>
        <v/>
      </c>
      <c r="AG223" s="40" t="str">
        <f>IF(ACT!AI6="","",ACT!AI6)</f>
        <v/>
      </c>
      <c r="AH223" s="40" t="str">
        <f>IF(ACT!AJ6="","",ACT!AJ6)</f>
        <v/>
      </c>
      <c r="AI223" s="40" t="str">
        <f>IF(ACT!AK6="","",ACT!AK6)</f>
        <v/>
      </c>
      <c r="AJ223" s="40" t="str">
        <f>IF(ACT!AL6="","",ACT!AL6)</f>
        <v/>
      </c>
      <c r="AK223" s="9"/>
    </row>
    <row r="224" spans="1:38" x14ac:dyDescent="0.2">
      <c r="A224" s="7">
        <f t="shared" si="3"/>
        <v>221</v>
      </c>
      <c r="B224" s="40" t="str">
        <f>IF(QLD!C28="","",QLD!C28)</f>
        <v>BORUMBA</v>
      </c>
      <c r="C224" s="40" t="str">
        <f>IF(QLD!D28="","",QLD!D28)</f>
        <v/>
      </c>
      <c r="D224" s="40">
        <f>IF(QLD!F28="","",QLD!F28)</f>
        <v>1964</v>
      </c>
      <c r="E224" s="40" t="str">
        <f>IF(QLD!G28="","",QLD!G28)</f>
        <v/>
      </c>
      <c r="F224" s="40" t="str">
        <f>IF(QLD!H28="","",QLD!H28)</f>
        <v>Yabba Ck</v>
      </c>
      <c r="G224" s="40" t="str">
        <f>IF(QLD!I28="","",QLD!I28)</f>
        <v/>
      </c>
      <c r="H224" s="40" t="str">
        <f>IF(QLD!J28="","",QLD!J28)</f>
        <v>IMBIL</v>
      </c>
      <c r="I224" s="40" t="str">
        <f>IF(QLD!K28="","",QLD!K28)</f>
        <v>QLD</v>
      </c>
      <c r="J224" s="40" t="str">
        <f>IF(QLD!L28="","",QLD!L28)</f>
        <v>ER</v>
      </c>
      <c r="K224" s="40" t="str">
        <f>IF(QLD!M28="","",QLD!M28)</f>
        <v/>
      </c>
      <c r="L224" s="40" t="str">
        <f>IF(QLD!N28="","",QLD!N28)</f>
        <v>fc</v>
      </c>
      <c r="M224" s="40" t="str">
        <f>IF(QLD!O28="","",QLD!O28)</f>
        <v>R</v>
      </c>
      <c r="N224" s="40">
        <f>IF(QLD!P28="","",QLD!P28)</f>
        <v>43</v>
      </c>
      <c r="O224" s="40">
        <f>IF(QLD!Q28="","",QLD!Q28)</f>
        <v>343</v>
      </c>
      <c r="P224" s="40">
        <f>IF(QLD!R28="","",QLD!R28)</f>
        <v>402</v>
      </c>
      <c r="Q224" s="40">
        <f>IF(QLD!S28="","",QLD!S28)</f>
        <v>46000</v>
      </c>
      <c r="R224" s="40">
        <f>IF(QLD!T28="","",QLD!T28)</f>
        <v>4800</v>
      </c>
      <c r="S224" s="40" t="str">
        <f>IF(QLD!U28="","",QLD!U28)</f>
        <v>I</v>
      </c>
      <c r="T224" s="40" t="str">
        <f>IF(QLD!V28="","",QLD!V28)</f>
        <v>S</v>
      </c>
      <c r="U224" s="40" t="str">
        <f>IF(QLD!W28="","",QLD!W28)</f>
        <v/>
      </c>
      <c r="V224" s="40" t="str">
        <f>IF(QLD!X28="","",QLD!X28)</f>
        <v/>
      </c>
      <c r="W224" s="40">
        <f>IF(QLD!Z28="","",QLD!Z28)</f>
        <v>466</v>
      </c>
      <c r="X224" s="40">
        <f>IF(QLD!AA28="","",QLD!AA28)</f>
        <v>3140</v>
      </c>
      <c r="Y224" s="40" t="str">
        <f>IF(QLD!AB28="","",QLD!AB28)</f>
        <v>L</v>
      </c>
      <c r="Z224" s="40" t="str">
        <f>IF(QLD!AC28="","",QLD!AC28)</f>
        <v>SunWater (To be transferred to SEQWater by 1 July 2008)</v>
      </c>
      <c r="AA224" s="40" t="str">
        <f>IF(QLD!AD28="","",QLD!AD28)</f>
        <v>Water Resources Commission</v>
      </c>
      <c r="AB224" s="40" t="str">
        <f>IF(QLD!AE28="","",QLD!AE28)</f>
        <v>Citra Australia Ltd</v>
      </c>
      <c r="AC224" s="40" t="str">
        <f>IF(QLD!AF28="","",QLD!AF28)</f>
        <v>Spillway raised 2.5 m in 1998</v>
      </c>
      <c r="AD224" s="40" t="str">
        <f>IF(QLD!AG28="","",QLD!AG28)</f>
        <v/>
      </c>
      <c r="AE224" s="40" t="str">
        <f>IF(QLD!AH28="","",QLD!AH28)</f>
        <v>n/a</v>
      </c>
      <c r="AF224" s="40" t="str">
        <f>IF(QLD!AI28="","",QLD!AI28)</f>
        <v>n/a</v>
      </c>
      <c r="AG224" s="40">
        <f>IF(QLD!AJ28="","",QLD!AJ28)</f>
        <v>188</v>
      </c>
      <c r="AH224" s="40" t="str">
        <f>IF(QLD!AK28="","",QLD!AK28)</f>
        <v>n/a</v>
      </c>
      <c r="AI224" s="40">
        <f>IF(QLD!AL28="","",QLD!AL28)</f>
        <v>10</v>
      </c>
      <c r="AJ224" s="40" t="str">
        <f>IF(QLD!AM28="","",QLD!AM28)</f>
        <v/>
      </c>
      <c r="AK224" s="40" t="str">
        <f>IF(QLD!AN28="","",QLD!AN28)</f>
        <v/>
      </c>
    </row>
    <row r="225" spans="1:37" x14ac:dyDescent="0.2">
      <c r="A225" s="7">
        <f t="shared" si="3"/>
        <v>222</v>
      </c>
      <c r="B225" s="40" t="str">
        <f>IF(TAS!B33="","",TAS!B33)</f>
        <v>COMPANION</v>
      </c>
      <c r="C225" s="40" t="str">
        <f>IF(TAS!C33="","",TAS!C33)</f>
        <v/>
      </c>
      <c r="D225" s="40">
        <f>IF(TAS!E33="","",TAS!E33)</f>
        <v>1964</v>
      </c>
      <c r="E225" s="40" t="str">
        <f>IF(TAS!F33="","",TAS!F33)</f>
        <v/>
      </c>
      <c r="F225" s="40" t="str">
        <f>IF(TAS!G33="","",TAS!G33)</f>
        <v>Companion</v>
      </c>
      <c r="G225" s="40" t="str">
        <f>IF(TAS!H33="","",TAS!H33)</f>
        <v/>
      </c>
      <c r="H225" s="40" t="str">
        <f>IF(TAS!I33="","",TAS!I33)</f>
        <v>BURNIE</v>
      </c>
      <c r="I225" s="40" t="str">
        <f>IF(TAS!J33="","",TAS!J33)</f>
        <v>TAS</v>
      </c>
      <c r="J225" s="40" t="str">
        <f>IF(TAS!K33="","",TAS!K33)</f>
        <v>ER</v>
      </c>
      <c r="K225" s="40" t="str">
        <f>IF(TAS!L33="","",TAS!L33)</f>
        <v/>
      </c>
      <c r="L225" s="40" t="str">
        <f>IF(TAS!M33="","",TAS!M33)</f>
        <v>ie</v>
      </c>
      <c r="M225" s="40" t="str">
        <f>IF(TAS!N33="","",TAS!N33)</f>
        <v>S</v>
      </c>
      <c r="N225" s="40">
        <f>IF(TAS!O33="","",TAS!O33)</f>
        <v>13</v>
      </c>
      <c r="O225" s="40">
        <f>IF(TAS!P33="","",TAS!P33)</f>
        <v>211</v>
      </c>
      <c r="P225" s="40" t="str">
        <f>IF(TAS!Q33="","",TAS!Q33)</f>
        <v/>
      </c>
      <c r="Q225" s="40">
        <f>IF(TAS!R33="","",TAS!R33)</f>
        <v>1364</v>
      </c>
      <c r="R225" s="40">
        <f>IF(TAS!S33="","",TAS!S33)</f>
        <v>350</v>
      </c>
      <c r="S225" s="40" t="str">
        <f>IF(TAS!T33="","",TAS!T33)</f>
        <v>S</v>
      </c>
      <c r="T225" s="40" t="str">
        <f>IF(TAS!U33="","",TAS!U33)</f>
        <v/>
      </c>
      <c r="U225" s="40" t="str">
        <f>IF(TAS!V33="","",TAS!V33)</f>
        <v/>
      </c>
      <c r="V225" s="40" t="str">
        <f>IF(TAS!W33="","",TAS!W33)</f>
        <v/>
      </c>
      <c r="W225" s="40">
        <f>IF(TAS!Y33="","",TAS!Y33)</f>
        <v>16</v>
      </c>
      <c r="X225" s="40">
        <f>IF(TAS!Z33="","",TAS!Z33)</f>
        <v>21</v>
      </c>
      <c r="Y225" s="40" t="str">
        <f>IF(TAS!AB33="","",TAS!AB33)</f>
        <v>L</v>
      </c>
      <c r="Z225" s="40" t="str">
        <f>IF(TAS!AC33="","",TAS!AC33)</f>
        <v>Associated Forest Holdings</v>
      </c>
      <c r="AA225" s="40" t="str">
        <f>IF(TAS!AD33="","",TAS!AD33)</f>
        <v>D R Dickenson</v>
      </c>
      <c r="AB225" s="40" t="str">
        <f>IF(TAS!AE33="","",TAS!AE33)</f>
        <v>Associated Forest Holdings</v>
      </c>
      <c r="AC225" s="40" t="str">
        <f>IF(TAS!AF33="","",TAS!AF33)</f>
        <v>Water supply for paper mill.</v>
      </c>
      <c r="AD225" s="40" t="str">
        <f>IF(TAS!AG33="","",TAS!AG33)</f>
        <v/>
      </c>
      <c r="AE225" s="40" t="str">
        <f>IF(TAS!AH33="","",TAS!AH33)</f>
        <v/>
      </c>
      <c r="AF225" s="40" t="str">
        <f>IF(TAS!AI33="","",TAS!AI33)</f>
        <v/>
      </c>
      <c r="AG225" s="40" t="str">
        <f>IF(TAS!AJ33="","",TAS!AJ33)</f>
        <v/>
      </c>
      <c r="AH225" s="40" t="str">
        <f>IF(TAS!AK33="","",TAS!AK33)</f>
        <v/>
      </c>
      <c r="AI225" s="40" t="str">
        <f>IF(TAS!AL33="","",TAS!AL33)</f>
        <v/>
      </c>
      <c r="AJ225" s="40" t="str">
        <f>IF(TAS!AM33="","",TAS!AM33)</f>
        <v/>
      </c>
      <c r="AK225" s="40" t="str">
        <f>IF(TAS!AN33="","",TAS!AN33)</f>
        <v/>
      </c>
    </row>
    <row r="226" spans="1:37" x14ac:dyDescent="0.2">
      <c r="A226" s="7">
        <f t="shared" si="3"/>
        <v>223</v>
      </c>
      <c r="B226" s="40" t="str">
        <f>IF(Vic!B62="","",Vic!B62)</f>
        <v>EPPALOCK</v>
      </c>
      <c r="C226" s="40" t="str">
        <f>IF(Vic!C62="","",Vic!C62)</f>
        <v>Eppalock</v>
      </c>
      <c r="D226" s="40">
        <f>IF(Vic!E62="","",Vic!E62)</f>
        <v>1964</v>
      </c>
      <c r="E226" s="40" t="str">
        <f>IF(Vic!F62="","",Vic!F62)</f>
        <v/>
      </c>
      <c r="F226" s="40" t="str">
        <f>IF(Vic!G62="","",Vic!G62)</f>
        <v>Campaspe</v>
      </c>
      <c r="G226" s="40" t="str">
        <f>IF(Vic!H62="","",Vic!H62)</f>
        <v/>
      </c>
      <c r="H226" s="40" t="str">
        <f>IF(Vic!I62="","",Vic!I62)</f>
        <v>BENDIGO</v>
      </c>
      <c r="I226" s="40" t="str">
        <f>IF(Vic!J62="","",Vic!J62)</f>
        <v>VIC</v>
      </c>
      <c r="J226" s="40" t="str">
        <f>IF(Vic!K62="","",Vic!K62)</f>
        <v>ER</v>
      </c>
      <c r="K226" s="40" t="str">
        <f>IF(Vic!L62="","",Vic!L62)</f>
        <v xml:space="preserve"> </v>
      </c>
      <c r="L226" s="40" t="str">
        <f>IF(Vic!M62="","",Vic!M62)</f>
        <v>ie</v>
      </c>
      <c r="M226" s="40" t="str">
        <f>IF(Vic!N62="","",Vic!N62)</f>
        <v>R</v>
      </c>
      <c r="N226" s="40">
        <f>IF(Vic!O62="","",Vic!O62)</f>
        <v>45</v>
      </c>
      <c r="O226" s="40">
        <f>IF(Vic!P62="","",Vic!P62)</f>
        <v>1041</v>
      </c>
      <c r="P226" s="40">
        <f>IF(Vic!Q62="","",Vic!Q62)</f>
        <v>816</v>
      </c>
      <c r="Q226" s="40">
        <f>IF(Vic!R62="","",Vic!R62)</f>
        <v>312000</v>
      </c>
      <c r="R226" s="40">
        <f>IF(Vic!S62="","",Vic!S62)</f>
        <v>32300</v>
      </c>
      <c r="S226" s="40" t="str">
        <f>IF(Vic!T62="","",Vic!T62)</f>
        <v>I</v>
      </c>
      <c r="T226" s="40" t="str">
        <f>IF(Vic!U62="","",Vic!U62)</f>
        <v>S</v>
      </c>
      <c r="U226" s="40" t="str">
        <f>IF(Vic!V62="","",Vic!V62)</f>
        <v/>
      </c>
      <c r="V226" s="40" t="str">
        <f>IF(Vic!W62="","",Vic!W62)</f>
        <v/>
      </c>
      <c r="W226" s="40">
        <f>IF(Vic!Y62="","",Vic!Y62)</f>
        <v>2124</v>
      </c>
      <c r="X226" s="40">
        <f>IF(Vic!Z62="","",Vic!Z62)</f>
        <v>8040</v>
      </c>
      <c r="Y226" s="40" t="str">
        <f>IF(Vic!AA62="","",Vic!AA62)</f>
        <v>L</v>
      </c>
      <c r="Z226" s="40" t="str">
        <f>IF(Vic!AB62="","",Vic!AB62)</f>
        <v>Goulburn-Murray Water</v>
      </c>
      <c r="AA226" s="40" t="str">
        <f>IF(Vic!AC62="","",Vic!AC62)</f>
        <v xml:space="preserve">State Rivers &amp; Water Supply Commission, Victoria </v>
      </c>
      <c r="AB226" s="40" t="str">
        <f>IF(Vic!AD62="","",Vic!AD62)</f>
        <v xml:space="preserve">State Rivers &amp; Water Supply Commission, Victoria </v>
      </c>
      <c r="AC226" s="40" t="str">
        <f>IF(Vic!AE62="","",Vic!AE62)</f>
        <v>Embankment remedial works completed in October 1999 (DIP)</v>
      </c>
      <c r="AD226" s="40" t="str">
        <f>IF(Vic!AF62="","",Vic!AF62)</f>
        <v/>
      </c>
      <c r="AE226" s="40" t="str">
        <f>IF(Vic!AG62="","",Vic!AG62)</f>
        <v/>
      </c>
      <c r="AF226" s="40" t="str">
        <f>IF(Vic!AH62="","",Vic!AH62)</f>
        <v/>
      </c>
      <c r="AG226" s="40">
        <f>IF(Vic!AI62="","",Vic!AI62)</f>
        <v>50</v>
      </c>
      <c r="AH226" s="40" t="str">
        <f>IF(Vic!AJ62="","",Vic!AJ62)</f>
        <v/>
      </c>
      <c r="AI226" s="40" t="str">
        <f>IF(Vic!AK62="","",Vic!AK62)</f>
        <v/>
      </c>
      <c r="AK226" s="40" t="str">
        <f>IF(Vic!AL62="","",Vic!AL62)</f>
        <v/>
      </c>
    </row>
    <row r="227" spans="1:37" x14ac:dyDescent="0.2">
      <c r="A227" s="7">
        <f t="shared" si="3"/>
        <v>224</v>
      </c>
      <c r="B227" s="40" t="str">
        <f>IF(NSW!B74="","",NSW!B74)</f>
        <v>MEDWAY</v>
      </c>
      <c r="C227" s="40" t="str">
        <f>IF(NSW!C74="","",NSW!C74)</f>
        <v/>
      </c>
      <c r="D227" s="40">
        <f>IF(NSW!E74="","",NSW!E74)</f>
        <v>1964</v>
      </c>
      <c r="E227" s="40" t="str">
        <f>IF(NSW!F74="","",NSW!F74)</f>
        <v/>
      </c>
      <c r="F227" s="40" t="str">
        <f>IF(NSW!G74="","",NSW!G74)</f>
        <v>Medway</v>
      </c>
      <c r="G227" s="40" t="str">
        <f>IF(NSW!H74="","",NSW!H74)</f>
        <v/>
      </c>
      <c r="H227" s="40" t="str">
        <f>IF(NSW!I74="","",NSW!I74)</f>
        <v>BERRIMA</v>
      </c>
      <c r="I227" s="40" t="str">
        <f>IF(NSW!J74="","",NSW!J74)</f>
        <v>NSW</v>
      </c>
      <c r="J227" s="40" t="str">
        <f>IF(NSW!K74="","",NSW!K74)</f>
        <v>VA</v>
      </c>
      <c r="K227" s="40" t="str">
        <f>IF(NSW!L74="","",NSW!L74)</f>
        <v/>
      </c>
      <c r="L227" s="40" t="str">
        <f>IF(NSW!M74="","",NSW!M74)</f>
        <v/>
      </c>
      <c r="M227" s="40" t="str">
        <f>IF(NSW!N74="","",NSW!N74)</f>
        <v/>
      </c>
      <c r="N227" s="40">
        <f>IF(NSW!O74="","",NSW!O74)</f>
        <v>23</v>
      </c>
      <c r="O227" s="40">
        <f>IF(NSW!P74="","",NSW!P74)</f>
        <v>88</v>
      </c>
      <c r="P227" s="40">
        <f>IF(NSW!Q74="","",NSW!Q74)</f>
        <v>2</v>
      </c>
      <c r="Q227" s="40">
        <f>IF(NSW!R74="","",NSW!R74)</f>
        <v>1270</v>
      </c>
      <c r="R227" s="40">
        <f>IF(NSW!S74="","",NSW!S74)</f>
        <v>200</v>
      </c>
      <c r="S227" s="40" t="str">
        <f>IF(NSW!T74="","",NSW!T74)</f>
        <v>S</v>
      </c>
      <c r="T227" s="40" t="str">
        <f>IF(NSW!U74="","",NSW!U74)</f>
        <v/>
      </c>
      <c r="U227" s="40" t="str">
        <f>IF(NSW!V74="","",NSW!V74)</f>
        <v/>
      </c>
      <c r="V227" s="40" t="str">
        <f>IF(NSW!W74="","",NSW!W74)</f>
        <v/>
      </c>
      <c r="W227" s="40">
        <f>IF(NSW!X74="","",NSW!X74)</f>
        <v>103</v>
      </c>
      <c r="X227" s="40">
        <f>IF(NSW!Y74="","",NSW!Y74)</f>
        <v>350</v>
      </c>
      <c r="Y227" s="40" t="str">
        <f>IF(NSW!Z74="","",NSW!Z74)</f>
        <v>L</v>
      </c>
      <c r="Z227" s="40" t="str">
        <f>IF(NSW!AA74="","",NSW!AA74)</f>
        <v>Wingecarribee Shire Council</v>
      </c>
      <c r="AA227" s="40" t="str">
        <f>IF(NSW!AB74="","",NSW!AB74)</f>
        <v>Department of Public Works NSW</v>
      </c>
      <c r="AB227" s="40" t="str">
        <f>IF(NSW!AC74="","",NSW!AC74)</f>
        <v>Department of Public Works NSW</v>
      </c>
      <c r="AC227" s="40" t="str">
        <f>IF(NSW!AD74="","",NSW!AD74)</f>
        <v>Mass concrete arch</v>
      </c>
      <c r="AD227" s="40" t="str">
        <f>IF(NSW!AE74="","",NSW!AE74)</f>
        <v/>
      </c>
      <c r="AE227" s="40" t="str">
        <f>IF(NSW!AF74="","",NSW!AF74)</f>
        <v/>
      </c>
      <c r="AF227" s="40" t="str">
        <f>IF(NSW!AG74="","",NSW!AG74)</f>
        <v/>
      </c>
      <c r="AG227" s="40" t="str">
        <f>IF(NSW!AH74="","",NSW!AH74)</f>
        <v/>
      </c>
      <c r="AH227" s="40" t="str">
        <f>IF(NSW!AI74="","",NSW!AI74)</f>
        <v/>
      </c>
      <c r="AI227" s="40" t="str">
        <f>IF(NSW!AJ74="","",NSW!AJ74)</f>
        <v/>
      </c>
      <c r="AJ227" s="40" t="str">
        <f>IF(NSW!AK74="","",NSW!AK74)</f>
        <v/>
      </c>
      <c r="AK227" s="40" t="str">
        <f>IF(NSW!AL74="","",NSW!AL74)</f>
        <v/>
      </c>
    </row>
    <row r="228" spans="1:37" x14ac:dyDescent="0.2">
      <c r="A228" s="7">
        <f t="shared" si="3"/>
        <v>225</v>
      </c>
      <c r="B228" s="40" t="str">
        <f>IF(QLD!C29="","",QLD!C29)</f>
        <v>SIX MILE</v>
      </c>
      <c r="C228" s="40" t="str">
        <f>IF(QLD!D29="","",QLD!D29)</f>
        <v>Lake MacDonald</v>
      </c>
      <c r="D228" s="40">
        <f>IF(QLD!F29="","",QLD!F29)</f>
        <v>1964</v>
      </c>
      <c r="E228" s="40" t="str">
        <f>IF(QLD!G29="","",QLD!G29)</f>
        <v/>
      </c>
      <c r="F228" s="40" t="str">
        <f>IF(QLD!H29="","",QLD!H29)</f>
        <v>Six Mile Ck</v>
      </c>
      <c r="G228" s="40" t="str">
        <f>IF(QLD!I29="","",QLD!I29)</f>
        <v/>
      </c>
      <c r="H228" s="40" t="str">
        <f>IF(QLD!J29="","",QLD!J29)</f>
        <v>COOROY</v>
      </c>
      <c r="I228" s="40" t="str">
        <f>IF(QLD!K29="","",QLD!K29)</f>
        <v>QLD</v>
      </c>
      <c r="J228" s="40" t="str">
        <f>IF(QLD!L29="","",QLD!L29)</f>
        <v>TE</v>
      </c>
      <c r="K228" s="40" t="str">
        <f>IF(QLD!M29="","",QLD!M29)</f>
        <v/>
      </c>
      <c r="L228" s="40" t="str">
        <f>IF(QLD!N29="","",QLD!N29)</f>
        <v>he</v>
      </c>
      <c r="M228" s="40" t="str">
        <f>IF(QLD!O29="","",QLD!O29)</f>
        <v>R/S</v>
      </c>
      <c r="N228" s="40">
        <f>IF(QLD!P29="","",QLD!P29)</f>
        <v>15.7</v>
      </c>
      <c r="O228" s="40">
        <f>IF(QLD!Q29="","",QLD!Q29)</f>
        <v>490</v>
      </c>
      <c r="P228" s="40">
        <f>IF(QLD!R29="","",QLD!R29)</f>
        <v>69</v>
      </c>
      <c r="Q228" s="40">
        <f>IF(QLD!S29="","",QLD!S29)</f>
        <v>8000</v>
      </c>
      <c r="R228" s="40">
        <f>IF(QLD!T29="","",QLD!T29)</f>
        <v>2600</v>
      </c>
      <c r="S228" s="40" t="str">
        <f>IF(QLD!U29="","",QLD!U29)</f>
        <v>S</v>
      </c>
      <c r="T228" s="40" t="str">
        <f>IF(QLD!V29="","",QLD!V29)</f>
        <v/>
      </c>
      <c r="U228" s="40" t="str">
        <f>IF(QLD!W29="","",QLD!W29)</f>
        <v/>
      </c>
      <c r="V228" s="40" t="str">
        <f>IF(QLD!X29="","",QLD!X29)</f>
        <v/>
      </c>
      <c r="W228" s="40">
        <f>IF(QLD!Z29="","",QLD!Z29)</f>
        <v>49.4</v>
      </c>
      <c r="X228" s="40">
        <f>IF(QLD!AA29="","",QLD!AA29)</f>
        <v>750</v>
      </c>
      <c r="Y228" s="40" t="str">
        <f>IF(QLD!AB29="","",QLD!AB29)</f>
        <v>L</v>
      </c>
      <c r="Z228" s="40" t="str">
        <f>IF(QLD!AC29="","",QLD!AC29)</f>
        <v>Sunshine Coast Regional Council (To be transferred to SEQWater by 1 July 2008)</v>
      </c>
      <c r="AA228" s="40" t="str">
        <f>IF(QLD!AD29="","",QLD!AD29)</f>
        <v>John Wilson and Partners</v>
      </c>
      <c r="AB228" s="40" t="str">
        <f>IF(QLD!AE29="","",QLD!AE29)</f>
        <v>Sanders Constructions &amp; Transfield Pty Ltd</v>
      </c>
      <c r="AC228" s="40" t="str">
        <f>IF(QLD!AF29="","",QLD!AF29)</f>
        <v>Raised in 1980</v>
      </c>
      <c r="AD228" s="40" t="str">
        <f>IF(QLD!AG29="","",QLD!AG29)</f>
        <v/>
      </c>
      <c r="AE228" s="40" t="str">
        <f>IF(QLD!AH29="","",QLD!AH29)</f>
        <v/>
      </c>
      <c r="AF228" s="40" t="str">
        <f>IF(QLD!AI29="","",QLD!AI29)</f>
        <v/>
      </c>
      <c r="AG228" s="40" t="str">
        <f>IF(QLD!AJ29="","",QLD!AJ29)</f>
        <v/>
      </c>
      <c r="AH228" s="40" t="str">
        <f>IF(QLD!AK29="","",QLD!AK29)</f>
        <v/>
      </c>
      <c r="AI228" s="40" t="str">
        <f>IF(QLD!AL29="","",QLD!AL29)</f>
        <v/>
      </c>
      <c r="AJ228" s="40" t="str">
        <f>IF(QLD!AM29="","",QLD!AM29)</f>
        <v/>
      </c>
      <c r="AK228" s="40" t="str">
        <f>IF(QLD!AN29="","",QLD!AN29)</f>
        <v/>
      </c>
    </row>
    <row r="229" spans="1:37" x14ac:dyDescent="0.2">
      <c r="A229" s="7">
        <f t="shared" si="3"/>
        <v>226</v>
      </c>
      <c r="B229" s="40" t="str">
        <f>IF(Vic!B63="","",Vic!B63)</f>
        <v>WITTS GULLY</v>
      </c>
      <c r="C229" s="40" t="str">
        <f>IF(Vic!C63="","",Vic!C63)</f>
        <v/>
      </c>
      <c r="D229" s="40">
        <f>IF(Vic!E63="","",Vic!E63)</f>
        <v>1964</v>
      </c>
      <c r="E229" s="40" t="str">
        <f>IF(Vic!F63="","",Vic!F63)</f>
        <v/>
      </c>
      <c r="F229" s="40" t="str">
        <f>IF(Vic!G63="","",Vic!G63)</f>
        <v>Herne's Creek</v>
      </c>
      <c r="G229" s="40" t="str">
        <f>IF(Vic!H63="","",Vic!H63)</f>
        <v/>
      </c>
      <c r="H229" s="40" t="str">
        <f>IF(Vic!I63="","",Vic!I63)</f>
        <v>YALLOURN</v>
      </c>
      <c r="I229" s="40" t="str">
        <f>IF(Vic!J63="","",Vic!J63)</f>
        <v>VIC</v>
      </c>
      <c r="J229" s="40" t="str">
        <f>IF(Vic!K63="","",Vic!K63)</f>
        <v>TE</v>
      </c>
      <c r="K229" s="40" t="str">
        <f>IF(Vic!L63="","",Vic!L63)</f>
        <v/>
      </c>
      <c r="L229" s="40" t="str">
        <f>IF(Vic!M63="","",Vic!M63)</f>
        <v>ie</v>
      </c>
      <c r="M229" s="40" t="str">
        <f>IF(Vic!N63="","",Vic!N63)</f>
        <v>S</v>
      </c>
      <c r="N229" s="40">
        <f>IF(Vic!O63="","",Vic!O63)</f>
        <v>17</v>
      </c>
      <c r="O229" s="40">
        <f>IF(Vic!P63="","",Vic!P63)</f>
        <v>198</v>
      </c>
      <c r="P229" s="40">
        <f>IF(Vic!Q63="","",Vic!Q63)</f>
        <v>84</v>
      </c>
      <c r="Q229" s="40">
        <f>IF(Vic!R63="","",Vic!R63)</f>
        <v>350</v>
      </c>
      <c r="R229" s="40">
        <f>IF(Vic!S63="","",Vic!S63)</f>
        <v>65</v>
      </c>
      <c r="S229" s="40" t="str">
        <f>IF(Vic!T63="","",Vic!T63)</f>
        <v>S</v>
      </c>
      <c r="T229" s="40" t="str">
        <f>IF(Vic!U63="","",Vic!U63)</f>
        <v/>
      </c>
      <c r="U229" s="40" t="str">
        <f>IF(Vic!V63="","",Vic!V63)</f>
        <v/>
      </c>
      <c r="V229" s="40" t="str">
        <f>IF(Vic!W63="","",Vic!W63)</f>
        <v/>
      </c>
      <c r="W229" s="40" t="str">
        <f>IF(Vic!Y63="","",Vic!Y63)</f>
        <v/>
      </c>
      <c r="X229" s="40">
        <f>IF(Vic!Z63="","",Vic!Z63)</f>
        <v>6</v>
      </c>
      <c r="Y229" s="40" t="str">
        <f>IF(Vic!AA63="","",Vic!AA63)</f>
        <v>L</v>
      </c>
      <c r="Z229" s="40" t="str">
        <f>IF(Vic!AB63="","",Vic!AB63)</f>
        <v>Truenergy Yallourn</v>
      </c>
      <c r="AA229" s="40" t="str">
        <f>IF(Vic!AC63="","",Vic!AC63)</f>
        <v>Shift Manager Mine Operations</v>
      </c>
      <c r="AB229" s="40" t="str">
        <f>IF(Vic!AD63="","",Vic!AD63)</f>
        <v>Roche Bros Pty Ltd</v>
      </c>
      <c r="AC229" s="40" t="str">
        <f>IF(Vic!AE63="","",Vic!AE63)</f>
        <v>Fire fighting water supply. Was Hernes Ck Dam.</v>
      </c>
      <c r="AD229" s="40" t="str">
        <f>IF(Vic!AF63="","",Vic!AF63)</f>
        <v/>
      </c>
      <c r="AE229" s="40" t="str">
        <f>IF(Vic!AG63="","",Vic!AG63)</f>
        <v/>
      </c>
      <c r="AF229" s="40" t="str">
        <f>IF(Vic!AH63="","",Vic!AH63)</f>
        <v/>
      </c>
      <c r="AG229" s="40" t="str">
        <f>IF(Vic!AI63="","",Vic!AI63)</f>
        <v/>
      </c>
      <c r="AH229" s="40" t="str">
        <f>IF(Vic!AJ63="","",Vic!AJ63)</f>
        <v/>
      </c>
      <c r="AI229" s="40" t="str">
        <f>IF(Vic!AK63="","",Vic!AK63)</f>
        <v/>
      </c>
      <c r="AK229" s="40" t="str">
        <f>IF(Vic!AL63="","",Vic!AL63)</f>
        <v/>
      </c>
    </row>
    <row r="230" spans="1:37" x14ac:dyDescent="0.2">
      <c r="A230" s="7">
        <f t="shared" si="3"/>
        <v>227</v>
      </c>
      <c r="B230" s="40" t="str">
        <f>IF(TAS!B34="","",TAS!B34)</f>
        <v>ARTHURS LAKE</v>
      </c>
      <c r="C230" s="40" t="str">
        <f>IF(TAS!C34="","",TAS!C34)</f>
        <v/>
      </c>
      <c r="D230" s="40">
        <f>IF(TAS!E34="","",TAS!E34)</f>
        <v>1965</v>
      </c>
      <c r="E230" s="40" t="str">
        <f>IF(TAS!F34="","",TAS!F34)</f>
        <v/>
      </c>
      <c r="F230" s="40" t="str">
        <f>IF(TAS!G34="","",TAS!G34)</f>
        <v>Lake</v>
      </c>
      <c r="G230" s="40" t="str">
        <f>IF(TAS!H34="","",TAS!H34)</f>
        <v/>
      </c>
      <c r="H230" s="40" t="str">
        <f>IF(TAS!I34="","",TAS!I34)</f>
        <v>LAUNCESTON</v>
      </c>
      <c r="I230" s="40" t="str">
        <f>IF(TAS!J34="","",TAS!J34)</f>
        <v>TAS</v>
      </c>
      <c r="J230" s="40" t="str">
        <f>IF(TAS!K34="","",TAS!K34)</f>
        <v>ER</v>
      </c>
      <c r="K230" s="40" t="str">
        <f>IF(TAS!L34="","",TAS!L34)</f>
        <v/>
      </c>
      <c r="L230" s="40" t="str">
        <f>IF(TAS!M34="","",TAS!M34)</f>
        <v>1e</v>
      </c>
      <c r="M230" s="40" t="str">
        <f>IF(TAS!N34="","",TAS!N34)</f>
        <v>R/S</v>
      </c>
      <c r="N230" s="40">
        <f>IF(TAS!O34="","",TAS!O34)</f>
        <v>17</v>
      </c>
      <c r="O230" s="40">
        <f>IF(TAS!P34="","",TAS!P34)</f>
        <v>482</v>
      </c>
      <c r="P230" s="40">
        <f>IF(TAS!Q34="","",TAS!Q34)</f>
        <v>113</v>
      </c>
      <c r="Q230" s="40">
        <f>IF(TAS!R34="","",TAS!R34)</f>
        <v>511390</v>
      </c>
      <c r="R230" s="40">
        <f>IF(TAS!S34="","",TAS!S34)</f>
        <v>64590</v>
      </c>
      <c r="S230" s="40" t="str">
        <f>IF(TAS!T34="","",TAS!T34)</f>
        <v>H</v>
      </c>
      <c r="T230" s="40" t="str">
        <f>IF(TAS!U34="","",TAS!U34)</f>
        <v/>
      </c>
      <c r="U230" s="40" t="str">
        <f>IF(TAS!V34="","",TAS!V34)</f>
        <v/>
      </c>
      <c r="V230" s="40" t="str">
        <f>IF(TAS!W34="","",TAS!W34)</f>
        <v/>
      </c>
      <c r="W230" s="40">
        <f>IF(TAS!Y34="","",TAS!Y34)</f>
        <v>259</v>
      </c>
      <c r="X230" s="40">
        <f>IF(TAS!Z34="","",TAS!Z34)</f>
        <v>43</v>
      </c>
      <c r="Y230" s="40" t="str">
        <f>IF(TAS!AB34="","",TAS!AB34)</f>
        <v>L,V</v>
      </c>
      <c r="Z230" s="40" t="str">
        <f>IF(TAS!AC34="","",TAS!AC34)</f>
        <v>Hydro Electric Corporation TAS</v>
      </c>
      <c r="AA230" s="40" t="str">
        <f>IF(TAS!AD34="","",TAS!AD34)</f>
        <v>Hydro Electric Commission TAS</v>
      </c>
      <c r="AB230" s="40" t="str">
        <f>IF(TAS!AE34="","",TAS!AE34)</f>
        <v>Hydro Electric Commission TAS</v>
      </c>
      <c r="AC230" s="40" t="str">
        <f>IF(TAS!AF34="","",TAS!AF34)</f>
        <v>Water diverted to Great Lake for power production at Poatina Power Station.  Uncontrolled spillway plus syphons over the dam crest.</v>
      </c>
      <c r="AD230" s="40" t="str">
        <f>IF(TAS!AG34="","",TAS!AG34)</f>
        <v>Tods Corner</v>
      </c>
      <c r="AE230" s="40">
        <f>IF(TAS!AH34="","",TAS!AH34)</f>
        <v>2</v>
      </c>
      <c r="AF230" s="40">
        <f>IF(TAS!AI34="","",TAS!AI34)</f>
        <v>8</v>
      </c>
      <c r="AG230" s="40" t="str">
        <f>IF(TAS!AJ34="","",TAS!AJ34)</f>
        <v/>
      </c>
      <c r="AH230" s="40" t="str">
        <f>IF(TAS!AK34="","",TAS!AK34)</f>
        <v/>
      </c>
      <c r="AI230" s="40" t="str">
        <f>IF(TAS!AL34="","",TAS!AL34)</f>
        <v/>
      </c>
      <c r="AJ230" s="40" t="str">
        <f>IF(TAS!AM34="","",TAS!AM34)</f>
        <v/>
      </c>
      <c r="AK230" s="40" t="str">
        <f>IF(TAS!AN34="","",TAS!AN34)</f>
        <v/>
      </c>
    </row>
    <row r="231" spans="1:37" x14ac:dyDescent="0.2">
      <c r="A231" s="7">
        <f t="shared" si="3"/>
        <v>228</v>
      </c>
      <c r="B231" s="40" t="str">
        <f>IF(Vic!B64="","",Vic!B64)</f>
        <v>BUFFALO</v>
      </c>
      <c r="C231" s="40" t="str">
        <f>IF(Vic!C64="","",Vic!C64)</f>
        <v>Lake Buffalo</v>
      </c>
      <c r="D231" s="40">
        <f>IF(Vic!E64="","",Vic!E64)</f>
        <v>1965</v>
      </c>
      <c r="E231" s="40" t="str">
        <f>IF(Vic!F64="","",Vic!F64)</f>
        <v/>
      </c>
      <c r="F231" s="40" t="str">
        <f>IF(Vic!G64="","",Vic!G64)</f>
        <v>Buffalo</v>
      </c>
      <c r="G231" s="40" t="str">
        <f>IF(Vic!H64="","",Vic!H64)</f>
        <v/>
      </c>
      <c r="H231" s="40" t="str">
        <f>IF(Vic!I64="","",Vic!I64)</f>
        <v>WANGARATTA</v>
      </c>
      <c r="I231" s="40" t="str">
        <f>IF(Vic!J64="","",Vic!J64)</f>
        <v>VIC</v>
      </c>
      <c r="J231" s="40" t="str">
        <f>IF(Vic!K64="","",Vic!K64)</f>
        <v>ER</v>
      </c>
      <c r="K231" s="40" t="str">
        <f>IF(Vic!L64="","",Vic!L64)</f>
        <v xml:space="preserve"> </v>
      </c>
      <c r="L231" s="40" t="str">
        <f>IF(Vic!M64="","",Vic!M64)</f>
        <v>ie</v>
      </c>
      <c r="M231" s="40" t="str">
        <f>IF(Vic!N64="","",Vic!N64)</f>
        <v>R/S</v>
      </c>
      <c r="N231" s="40">
        <f>IF(Vic!O64="","",Vic!O64)</f>
        <v>31</v>
      </c>
      <c r="O231" s="40">
        <f>IF(Vic!P64="","",Vic!P64)</f>
        <v>639</v>
      </c>
      <c r="P231" s="40">
        <f>IF(Vic!Q64="","",Vic!Q64)</f>
        <v>260</v>
      </c>
      <c r="Q231" s="40">
        <f>IF(Vic!R64="","",Vic!R64)</f>
        <v>24000</v>
      </c>
      <c r="R231" s="40">
        <f>IF(Vic!S64="","",Vic!S64)</f>
        <v>3410</v>
      </c>
      <c r="S231" s="40" t="str">
        <f>IF(Vic!T64="","",Vic!T64)</f>
        <v>I</v>
      </c>
      <c r="T231" s="40" t="str">
        <f>IF(Vic!U64="","",Vic!U64)</f>
        <v/>
      </c>
      <c r="U231" s="40" t="str">
        <f>IF(Vic!V64="","",Vic!V64)</f>
        <v>S</v>
      </c>
      <c r="V231" s="40" t="str">
        <f>IF(Vic!W64="","",Vic!W64)</f>
        <v/>
      </c>
      <c r="W231" s="40">
        <f>IF(Vic!Y64="","",Vic!Y64)</f>
        <v>1062</v>
      </c>
      <c r="X231" s="40">
        <f>IF(Vic!Z64="","",Vic!Z64)</f>
        <v>3540</v>
      </c>
      <c r="Y231" s="40" t="str">
        <f>IF(Vic!AA64="","",Vic!AA64)</f>
        <v>V</v>
      </c>
      <c r="Z231" s="40" t="str">
        <f>IF(Vic!AB64="","",Vic!AB64)</f>
        <v>Goulburn-Murray Water</v>
      </c>
      <c r="AA231" s="40" t="str">
        <f>IF(Vic!AC64="","",Vic!AC64)</f>
        <v xml:space="preserve">State Rivers &amp; Water Supply Commission, Victoria </v>
      </c>
      <c r="AB231" s="40" t="str">
        <f>IF(Vic!AD64="","",Vic!AD64)</f>
        <v xml:space="preserve">State Rivers &amp; Water Supply Commission, Victoria </v>
      </c>
      <c r="AC231" s="40" t="str">
        <f>IF(Vic!AE64="","",Vic!AE64)</f>
        <v>Embankment and spillway upgraded to augment spillway capacity &amp; parapet wall constructed in 2003</v>
      </c>
      <c r="AD231" s="40" t="str">
        <f>IF(Vic!AF64="","",Vic!AF64)</f>
        <v/>
      </c>
      <c r="AE231" s="40" t="str">
        <f>IF(Vic!AG64="","",Vic!AG64)</f>
        <v/>
      </c>
      <c r="AF231" s="40" t="str">
        <f>IF(Vic!AH64="","",Vic!AH64)</f>
        <v/>
      </c>
      <c r="AG231" s="40">
        <f>IF(Vic!AI64="","",Vic!AI64)</f>
        <v>28</v>
      </c>
      <c r="AH231" s="40" t="str">
        <f>IF(Vic!AJ64="","",Vic!AJ64)</f>
        <v/>
      </c>
      <c r="AI231" s="40">
        <f>IF(Vic!AK64="","",Vic!AK64)</f>
        <v>0</v>
      </c>
      <c r="AK231" s="40" t="str">
        <f>IF(Vic!AL64="","",Vic!AL64)</f>
        <v/>
      </c>
    </row>
    <row r="232" spans="1:37" x14ac:dyDescent="0.2">
      <c r="A232" s="7">
        <f t="shared" si="3"/>
        <v>229</v>
      </c>
      <c r="B232" s="40" t="str">
        <f>IF(QLD!C30="","",QLD!C30)</f>
        <v>CALLIDE</v>
      </c>
      <c r="C232" s="40" t="str">
        <f>IF(QLD!D30="","",QLD!D30)</f>
        <v/>
      </c>
      <c r="D232" s="40">
        <f>IF(QLD!F30="","",QLD!F30)</f>
        <v>1965</v>
      </c>
      <c r="E232" s="40" t="str">
        <f>IF(QLD!G30="","",QLD!G30)</f>
        <v/>
      </c>
      <c r="F232" s="40" t="str">
        <f>IF(QLD!H30="","",QLD!H30)</f>
        <v>Callide Ck</v>
      </c>
      <c r="G232" s="40" t="str">
        <f>IF(QLD!I30="","",QLD!I30)</f>
        <v/>
      </c>
      <c r="H232" s="40" t="str">
        <f>IF(QLD!J30="","",QLD!J30)</f>
        <v>BILOELA</v>
      </c>
      <c r="I232" s="40" t="str">
        <f>IF(QLD!K30="","",QLD!K30)</f>
        <v>QLD</v>
      </c>
      <c r="J232" s="40" t="str">
        <f>IF(QLD!L30="","",QLD!L30)</f>
        <v>TE</v>
      </c>
      <c r="K232" s="40" t="str">
        <f>IF(QLD!M30="","",QLD!M30)</f>
        <v>ER</v>
      </c>
      <c r="L232" s="40" t="str">
        <f>IF(QLD!N30="","",QLD!N30)</f>
        <v>ie</v>
      </c>
      <c r="M232" s="40" t="str">
        <f>IF(QLD!O30="","",QLD!O30)</f>
        <v>S/R</v>
      </c>
      <c r="N232" s="40">
        <f>IF(QLD!P30="","",QLD!P30)</f>
        <v>37</v>
      </c>
      <c r="O232" s="40">
        <f>IF(QLD!Q30="","",QLD!Q30)</f>
        <v>2118</v>
      </c>
      <c r="P232" s="40">
        <f>IF(QLD!R30="","",QLD!R30)</f>
        <v>1487</v>
      </c>
      <c r="Q232" s="40">
        <f>IF(QLD!S30="","",QLD!S30)</f>
        <v>136300</v>
      </c>
      <c r="R232" s="40">
        <f>IF(QLD!T30="","",QLD!T30)</f>
        <v>12400</v>
      </c>
      <c r="S232" s="40" t="str">
        <f>IF(QLD!U30="","",QLD!U30)</f>
        <v>I</v>
      </c>
      <c r="T232" s="40" t="str">
        <f>IF(QLD!V30="","",QLD!V30)</f>
        <v>S</v>
      </c>
      <c r="U232" s="40" t="str">
        <f>IF(QLD!W30="","",QLD!W30)</f>
        <v/>
      </c>
      <c r="V232" s="40" t="str">
        <f>IF(QLD!X30="","",QLD!X30)</f>
        <v/>
      </c>
      <c r="W232" s="40">
        <f>IF(QLD!Z30="","",QLD!Z30)</f>
        <v>518</v>
      </c>
      <c r="X232" s="40">
        <f>IF(QLD!AA30="","",QLD!AA30)</f>
        <v>5700</v>
      </c>
      <c r="Y232" s="40" t="str">
        <f>IF(QLD!AB30="","",QLD!AB30)</f>
        <v>V</v>
      </c>
      <c r="Z232" s="40" t="str">
        <f>IF(QLD!AC30="","",QLD!AC30)</f>
        <v>SunWater</v>
      </c>
      <c r="AA232" s="40" t="str">
        <f>IF(QLD!AD30="","",QLD!AD30)</f>
        <v>Water Resources Commission &amp; SMHEA</v>
      </c>
      <c r="AB232" s="40" t="str">
        <f>IF(QLD!AE30="","",QLD!AE30)</f>
        <v>Perini-Davis Constructions</v>
      </c>
      <c r="AC232" s="40" t="str">
        <f>IF(QLD!AF30="","",QLD!AF30)</f>
        <v>Supply for thermal power station and aquifer recharge. Gates added in 1988.</v>
      </c>
      <c r="AD232" s="40" t="str">
        <f>IF(QLD!AG30="","",QLD!AG30)</f>
        <v/>
      </c>
      <c r="AE232" s="40" t="str">
        <f>IF(QLD!AH30="","",QLD!AH30)</f>
        <v>n/a</v>
      </c>
      <c r="AF232" s="40" t="str">
        <f>IF(QLD!AI30="","",QLD!AI30)</f>
        <v>n/a</v>
      </c>
      <c r="AG232" s="40">
        <f>IF(QLD!AJ30="","",QLD!AJ30)</f>
        <v>272</v>
      </c>
      <c r="AH232" s="40" t="str">
        <f>IF(QLD!AK30="","",QLD!AK30)</f>
        <v>n/a</v>
      </c>
      <c r="AI232" s="40">
        <f>IF(QLD!AL30="","",QLD!AL30)</f>
        <v>10</v>
      </c>
      <c r="AJ232" s="40" t="str">
        <f>IF(QLD!AM30="","",QLD!AM30)</f>
        <v/>
      </c>
      <c r="AK232" s="40" t="str">
        <f>IF(QLD!AN30="","",QLD!AN30)</f>
        <v/>
      </c>
    </row>
    <row r="233" spans="1:37" x14ac:dyDescent="0.2">
      <c r="A233" s="7">
        <f t="shared" si="3"/>
        <v>230</v>
      </c>
      <c r="B233" s="40" t="str">
        <f>IF(QLD!C31="","",QLD!C31)</f>
        <v>CANNIBAL CREEK</v>
      </c>
      <c r="C233" s="40" t="str">
        <f>IF(QLD!D31="","",QLD!D31)</f>
        <v/>
      </c>
      <c r="D233" s="40">
        <f>IF(QLD!F31="","",QLD!F31)</f>
        <v>1965</v>
      </c>
      <c r="E233" s="40" t="str">
        <f>IF(QLD!G31="","",QLD!G31)</f>
        <v/>
      </c>
      <c r="F233" s="40" t="str">
        <f>IF(QLD!H31="","",QLD!H31)</f>
        <v>Cannibal Creek</v>
      </c>
      <c r="G233" s="40" t="str">
        <f>IF(QLD!I31="","",QLD!I31)</f>
        <v/>
      </c>
      <c r="H233" s="40" t="str">
        <f>IF(QLD!J31="","",QLD!J31)</f>
        <v>COOKTOWN</v>
      </c>
      <c r="I233" s="40" t="str">
        <f>IF(QLD!K31="","",QLD!K31)</f>
        <v>QLD</v>
      </c>
      <c r="J233" s="40" t="str">
        <f>IF(QLD!L31="","",QLD!L31)</f>
        <v>TE</v>
      </c>
      <c r="K233" s="40" t="str">
        <f>IF(QLD!M31="","",QLD!M31)</f>
        <v/>
      </c>
      <c r="L233" s="40" t="str">
        <f>IF(QLD!N31="","",QLD!N31)</f>
        <v/>
      </c>
      <c r="M233" s="40" t="str">
        <f>IF(QLD!O31="","",QLD!O31)</f>
        <v/>
      </c>
      <c r="N233" s="40">
        <f>IF(QLD!P31="","",QLD!P31)</f>
        <v>16</v>
      </c>
      <c r="O233" s="40">
        <f>IF(QLD!Q31="","",QLD!Q31)</f>
        <v>150</v>
      </c>
      <c r="P233" s="40" t="str">
        <f>IF(QLD!R31="","",QLD!R31)</f>
        <v/>
      </c>
      <c r="Q233" s="40">
        <f>IF(QLD!S31="","",QLD!S31)</f>
        <v>180</v>
      </c>
      <c r="R233" s="40">
        <f>IF(QLD!T31="","",QLD!T31)</f>
        <v>100</v>
      </c>
      <c r="S233" s="40" t="str">
        <f>IF(QLD!U31="","",QLD!U31)</f>
        <v>S</v>
      </c>
      <c r="T233" s="40" t="str">
        <f>IF(QLD!V31="","",QLD!V31)</f>
        <v/>
      </c>
      <c r="U233" s="40" t="str">
        <f>IF(QLD!W31="","",QLD!W31)</f>
        <v/>
      </c>
      <c r="V233" s="40" t="str">
        <f>IF(QLD!X31="","",QLD!X31)</f>
        <v/>
      </c>
      <c r="W233" s="40">
        <f>IF(QLD!Z31="","",QLD!Z31)</f>
        <v>0.75</v>
      </c>
      <c r="X233" s="40" t="str">
        <f>IF(QLD!AA31="","",QLD!AA31)</f>
        <v/>
      </c>
      <c r="Y233" s="40" t="str">
        <f>IF(QLD!AB31="","",QLD!AB31)</f>
        <v/>
      </c>
      <c r="Z233" s="40" t="str">
        <f>IF(QLD!AC31="","",QLD!AC31)</f>
        <v>R &amp; D Wilson</v>
      </c>
      <c r="AA233" s="40" t="str">
        <f>IF(QLD!AD31="","",QLD!AD31)</f>
        <v/>
      </c>
      <c r="AB233" s="40" t="str">
        <f>IF(QLD!AE31="","",QLD!AE31)</f>
        <v/>
      </c>
      <c r="AC233" s="40" t="str">
        <f>IF(QLD!AF31="","",QLD!AF31)</f>
        <v/>
      </c>
      <c r="AD233" s="40" t="str">
        <f>IF(QLD!AG31="","",QLD!AG31)</f>
        <v/>
      </c>
      <c r="AE233" s="40" t="str">
        <f>IF(QLD!AH31="","",QLD!AH31)</f>
        <v/>
      </c>
      <c r="AF233" s="40" t="str">
        <f>IF(QLD!AI31="","",QLD!AI31)</f>
        <v/>
      </c>
      <c r="AG233" s="40" t="str">
        <f>IF(QLD!AJ31="","",QLD!AJ31)</f>
        <v/>
      </c>
      <c r="AH233" s="40" t="str">
        <f>IF(QLD!AK31="","",QLD!AK31)</f>
        <v/>
      </c>
      <c r="AI233" s="40" t="str">
        <f>IF(QLD!AL31="","",QLD!AL31)</f>
        <v/>
      </c>
      <c r="AJ233" s="40" t="str">
        <f>IF(QLD!AM31="","",QLD!AM31)</f>
        <v/>
      </c>
      <c r="AK233" s="40" t="str">
        <f>IF(QLD!AN31="","",QLD!AN31)</f>
        <v/>
      </c>
    </row>
    <row r="234" spans="1:37" x14ac:dyDescent="0.2">
      <c r="A234" s="7">
        <f t="shared" si="3"/>
        <v>231</v>
      </c>
      <c r="B234" s="40" t="str">
        <f>IF(Vic!B65="","",Vic!B65)</f>
        <v>DEVILBEND</v>
      </c>
      <c r="C234" s="40" t="str">
        <f>IF(Vic!C65="","",Vic!C65)</f>
        <v>Devilbend Reservoir</v>
      </c>
      <c r="D234" s="40">
        <f>IF(Vic!E65="","",Vic!E65)</f>
        <v>1965</v>
      </c>
      <c r="E234" s="40" t="str">
        <f>IF(Vic!F65="","",Vic!F65)</f>
        <v/>
      </c>
      <c r="F234" s="40" t="str">
        <f>IF(Vic!G65="","",Vic!G65)</f>
        <v>Trib Balcombe Creek</v>
      </c>
      <c r="G234" s="40" t="str">
        <f>IF(Vic!H65="","",Vic!H65)</f>
        <v/>
      </c>
      <c r="H234" s="40" t="str">
        <f>IF(Vic!I65="","",Vic!I65)</f>
        <v>MORNINGTON</v>
      </c>
      <c r="I234" s="40" t="str">
        <f>IF(Vic!J65="","",Vic!J65)</f>
        <v>VIC</v>
      </c>
      <c r="J234" s="40" t="str">
        <f>IF(Vic!K65="","",Vic!K65)</f>
        <v>TE</v>
      </c>
      <c r="K234" s="40" t="str">
        <f>IF(Vic!L65="","",Vic!L65)</f>
        <v/>
      </c>
      <c r="L234" s="40" t="str">
        <f>IF(Vic!M65="","",Vic!M65)</f>
        <v>ie</v>
      </c>
      <c r="M234" s="40" t="str">
        <f>IF(Vic!N65="","",Vic!N65)</f>
        <v>R</v>
      </c>
      <c r="N234" s="40">
        <f>IF(Vic!O65="","",Vic!O65)</f>
        <v>29</v>
      </c>
      <c r="O234" s="40">
        <f>IF(Vic!P65="","",Vic!P65)</f>
        <v>275</v>
      </c>
      <c r="P234" s="40">
        <f>IF(Vic!Q65="","",Vic!Q65)</f>
        <v>222</v>
      </c>
      <c r="Q234" s="40">
        <f>IF(Vic!R65="","",Vic!R65)</f>
        <v>14600</v>
      </c>
      <c r="R234" s="40">
        <f>IF(Vic!S65="","",Vic!S65)</f>
        <v>2430</v>
      </c>
      <c r="S234" s="40" t="str">
        <f>IF(Vic!T65="","",Vic!T65)</f>
        <v>S</v>
      </c>
      <c r="T234" s="40" t="str">
        <f>IF(Vic!U65="","",Vic!U65)</f>
        <v/>
      </c>
      <c r="U234" s="40" t="str">
        <f>IF(Vic!V65="","",Vic!V65)</f>
        <v/>
      </c>
      <c r="V234" s="40" t="str">
        <f>IF(Vic!W65="","",Vic!W65)</f>
        <v/>
      </c>
      <c r="W234" s="40">
        <f>IF(Vic!Y65="","",Vic!Y65)</f>
        <v>23</v>
      </c>
      <c r="X234" s="40">
        <f>IF(Vic!Z65="","",Vic!Z65)</f>
        <v>40</v>
      </c>
      <c r="Y234" s="40" t="str">
        <f>IF(Vic!AA65="","",Vic!AA65)</f>
        <v>L</v>
      </c>
      <c r="Z234" s="40" t="str">
        <f>IF(Vic!AB65="","",Vic!AB65)</f>
        <v>Melbourne Water Corporation</v>
      </c>
      <c r="AA234" s="40" t="str">
        <f>IF(Vic!AC65="","",Vic!AC65)</f>
        <v xml:space="preserve">State Rivers &amp; Water Supply Commission, Victoria </v>
      </c>
      <c r="AB234" s="40" t="str">
        <f>IF(Vic!AD65="","",Vic!AD65)</f>
        <v xml:space="preserve">State Rivers &amp; Water Supply Commission, Victoria </v>
      </c>
      <c r="AC234" s="40" t="str">
        <f>IF(Vic!AE65="","",Vic!AE65)</f>
        <v>No longer used for water supply</v>
      </c>
      <c r="AD234" s="40" t="str">
        <f>IF(Vic!AF65="","",Vic!AF65)</f>
        <v/>
      </c>
      <c r="AE234" s="40" t="str">
        <f>IF(Vic!AG65="","",Vic!AG65)</f>
        <v/>
      </c>
      <c r="AF234" s="40" t="str">
        <f>IF(Vic!AH65="","",Vic!AH65)</f>
        <v/>
      </c>
      <c r="AG234" s="40">
        <f>IF(Vic!AI65="","",Vic!AI65)</f>
        <v>0</v>
      </c>
      <c r="AH234" s="40">
        <f>IF(Vic!AJ65="","",Vic!AJ65)</f>
        <v>0</v>
      </c>
      <c r="AI234" s="40">
        <f>IF(Vic!AK65="","",Vic!AK65)</f>
        <v>0</v>
      </c>
      <c r="AK234" s="40" t="str">
        <f>IF(Vic!AL65="","",Vic!AL65)</f>
        <v/>
      </c>
    </row>
    <row r="235" spans="1:37" x14ac:dyDescent="0.2">
      <c r="A235" s="7">
        <f t="shared" si="3"/>
        <v>232</v>
      </c>
      <c r="B235" s="40" t="str">
        <f>IF(NSW!B75="","",NSW!B75)</f>
        <v>ISLAND BEND</v>
      </c>
      <c r="C235" s="40" t="str">
        <f>IF(NSW!C75="","",NSW!C75)</f>
        <v/>
      </c>
      <c r="D235" s="40">
        <f>IF(NSW!E75="","",NSW!E75)</f>
        <v>1965</v>
      </c>
      <c r="E235" s="40" t="str">
        <f>IF(NSW!F75="","",NSW!F75)</f>
        <v/>
      </c>
      <c r="F235" s="40" t="str">
        <f>IF(NSW!G75="","",NSW!G75)</f>
        <v>Snowy</v>
      </c>
      <c r="G235" s="40" t="str">
        <f>IF(NSW!H75="","",NSW!H75)</f>
        <v/>
      </c>
      <c r="H235" s="40" t="str">
        <f>IF(NSW!I75="","",NSW!I75)</f>
        <v>COOMA</v>
      </c>
      <c r="I235" s="40" t="str">
        <f>IF(NSW!J75="","",NSW!J75)</f>
        <v>NSW</v>
      </c>
      <c r="J235" s="40" t="str">
        <f>IF(NSW!K75="","",NSW!K75)</f>
        <v>PG</v>
      </c>
      <c r="K235" s="40" t="str">
        <f>IF(NSW!L75="","",NSW!L75)</f>
        <v/>
      </c>
      <c r="L235" s="40" t="str">
        <f>IF(NSW!M75="","",NSW!M75)</f>
        <v/>
      </c>
      <c r="M235" s="40" t="str">
        <f>IF(NSW!N75="","",NSW!N75)</f>
        <v/>
      </c>
      <c r="N235" s="40">
        <f>IF(NSW!O75="","",NSW!O75)</f>
        <v>49</v>
      </c>
      <c r="O235" s="40">
        <f>IF(NSW!P75="","",NSW!P75)</f>
        <v>146</v>
      </c>
      <c r="P235" s="40">
        <f>IF(NSW!Q75="","",NSW!Q75)</f>
        <v>60</v>
      </c>
      <c r="Q235" s="40">
        <f>IF(NSW!R75="","",NSW!R75)</f>
        <v>3084</v>
      </c>
      <c r="R235" s="40">
        <f>IF(NSW!S75="","",NSW!S75)</f>
        <v>327</v>
      </c>
      <c r="S235" s="40" t="str">
        <f>IF(NSW!T75="","",NSW!T75)</f>
        <v>H</v>
      </c>
      <c r="T235" s="40" t="str">
        <f>IF(NSW!U75="","",NSW!U75)</f>
        <v/>
      </c>
      <c r="U235" s="40" t="str">
        <f>IF(NSW!V75="","",NSW!V75)</f>
        <v/>
      </c>
      <c r="V235" s="40" t="str">
        <f>IF(NSW!W75="","",NSW!W75)</f>
        <v/>
      </c>
      <c r="W235" s="40">
        <f>IF(NSW!X75="","",NSW!X75)</f>
        <v>221</v>
      </c>
      <c r="X235" s="40">
        <f>IF(NSW!Y75="","",NSW!Y75)</f>
        <v>2832</v>
      </c>
      <c r="Y235" s="40" t="str">
        <f>IF(NSW!Z75="","",NSW!Z75)</f>
        <v>V</v>
      </c>
      <c r="Z235" s="40" t="str">
        <f>IF(NSW!AA75="","",NSW!AA75)</f>
        <v>Snowy Hydro</v>
      </c>
      <c r="AA235" s="40" t="str">
        <f>IF(NSW!AB75="","",NSW!AB75)</f>
        <v>Snowy Mountains Hydro-Electric Authority</v>
      </c>
      <c r="AB235" s="40" t="str">
        <f>IF(NSW!AC75="","",NSW!AC75)</f>
        <v>Utah Constr. &amp; Eng Pty Ltd</v>
      </c>
      <c r="AC235" s="40" t="str">
        <f>IF(NSW!AD75="","",NSW!AD75)</f>
        <v/>
      </c>
      <c r="AD235" s="40" t="str">
        <f>IF(NSW!AE75="","",NSW!AE75)</f>
        <v/>
      </c>
      <c r="AE235" s="40" t="str">
        <f>IF(NSW!AF75="","",NSW!AF75)</f>
        <v/>
      </c>
      <c r="AF235" s="40" t="str">
        <f>IF(NSW!AG75="","",NSW!AG75)</f>
        <v/>
      </c>
      <c r="AG235" s="40" t="str">
        <f>IF(NSW!AH75="","",NSW!AH75)</f>
        <v/>
      </c>
      <c r="AH235" s="40" t="str">
        <f>IF(NSW!AI75="","",NSW!AI75)</f>
        <v/>
      </c>
      <c r="AI235" s="40">
        <f>IF(NSW!AJ75="","",NSW!AJ75)</f>
        <v>0</v>
      </c>
      <c r="AJ235" s="40" t="str">
        <f>IF(NSW!AK75="","",NSW!AK75)</f>
        <v/>
      </c>
      <c r="AK235" s="40" t="str">
        <f>IF(NSW!AL75="","",NSW!AL75)</f>
        <v/>
      </c>
    </row>
    <row r="236" spans="1:37" x14ac:dyDescent="0.2">
      <c r="A236" s="7">
        <f t="shared" si="3"/>
        <v>233</v>
      </c>
      <c r="B236" s="40" t="str">
        <f>IF(Vic!B66="","",Vic!B66)</f>
        <v>KELYNACK</v>
      </c>
      <c r="C236" s="40" t="str">
        <f>IF(Vic!C66="","",Vic!C66)</f>
        <v/>
      </c>
      <c r="D236" s="40">
        <f>IF(Vic!E66="","",Vic!E66)</f>
        <v>1965</v>
      </c>
      <c r="E236" s="40" t="str">
        <f>IF(Vic!F66="","",Vic!F66)</f>
        <v/>
      </c>
      <c r="F236" s="40" t="str">
        <f>IF(Vic!G66="","",Vic!G66)</f>
        <v>Trib Plenty River</v>
      </c>
      <c r="G236" s="40" t="str">
        <f>IF(Vic!H66="","",Vic!H66)</f>
        <v/>
      </c>
      <c r="H236" s="40" t="str">
        <f>IF(Vic!I66="","",Vic!I66)</f>
        <v>BUNDOORA</v>
      </c>
      <c r="I236" s="40" t="str">
        <f>IF(Vic!J66="","",Vic!J66)</f>
        <v>VIC</v>
      </c>
      <c r="J236" s="40" t="str">
        <f>IF(Vic!K66="","",Vic!K66)</f>
        <v/>
      </c>
      <c r="K236" s="40" t="str">
        <f>IF(Vic!L66="","",Vic!L66)</f>
        <v/>
      </c>
      <c r="L236" s="40" t="str">
        <f>IF(Vic!M66="","",Vic!M66)</f>
        <v/>
      </c>
      <c r="M236" s="40" t="str">
        <f>IF(Vic!N66="","",Vic!N66)</f>
        <v/>
      </c>
      <c r="N236" s="40">
        <f>IF(Vic!O66="","",Vic!O66)</f>
        <v>35</v>
      </c>
      <c r="O236" s="40">
        <f>IF(Vic!P66="","",Vic!P66)</f>
        <v>200</v>
      </c>
      <c r="P236" s="40" t="str">
        <f>IF(Vic!Q66="","",Vic!Q66)</f>
        <v/>
      </c>
      <c r="Q236" s="40">
        <f>IF(Vic!R66="","",Vic!R66)</f>
        <v>150</v>
      </c>
      <c r="R236" s="40" t="str">
        <f>IF(Vic!S66="","",Vic!S66)</f>
        <v/>
      </c>
      <c r="S236" s="40" t="str">
        <f>IF(Vic!T66="","",Vic!T66)</f>
        <v/>
      </c>
      <c r="T236" s="40" t="str">
        <f>IF(Vic!U66="","",Vic!U66)</f>
        <v/>
      </c>
      <c r="U236" s="40" t="str">
        <f>IF(Vic!V66="","",Vic!V66)</f>
        <v/>
      </c>
      <c r="V236" s="40" t="str">
        <f>IF(Vic!W66="","",Vic!W66)</f>
        <v/>
      </c>
      <c r="W236" s="40" t="str">
        <f>IF(Vic!Y66="","",Vic!Y66)</f>
        <v/>
      </c>
      <c r="X236" s="40" t="str">
        <f>IF(Vic!Z66="","",Vic!Z66)</f>
        <v/>
      </c>
      <c r="Y236" s="40" t="str">
        <f>IF(Vic!AA66="","",Vic!AA66)</f>
        <v/>
      </c>
      <c r="Z236" s="40" t="str">
        <f>IF(Vic!AB66="","",Vic!AB66)</f>
        <v>Parks Victoria</v>
      </c>
      <c r="AA236" s="40" t="str">
        <f>IF(Vic!AC66="","",Vic!AC66)</f>
        <v/>
      </c>
      <c r="AB236" s="40" t="str">
        <f>IF(Vic!AD66="","",Vic!AD66)</f>
        <v/>
      </c>
      <c r="AC236" s="40" t="str">
        <f>IF(Vic!AE66="","",Vic!AE66)</f>
        <v/>
      </c>
      <c r="AD236" s="40" t="str">
        <f>IF(Vic!AF66="","",Vic!AF66)</f>
        <v/>
      </c>
      <c r="AE236" s="40" t="str">
        <f>IF(Vic!AG66="","",Vic!AG66)</f>
        <v/>
      </c>
      <c r="AF236" s="40" t="str">
        <f>IF(Vic!AH66="","",Vic!AH66)</f>
        <v/>
      </c>
      <c r="AG236" s="40" t="str">
        <f>IF(Vic!AI66="","",Vic!AI66)</f>
        <v/>
      </c>
      <c r="AH236" s="40" t="str">
        <f>IF(Vic!AJ66="","",Vic!AJ66)</f>
        <v/>
      </c>
      <c r="AI236" s="40" t="str">
        <f>IF(Vic!AK66="","",Vic!AK66)</f>
        <v/>
      </c>
      <c r="AK236" s="40" t="str">
        <f>IF(Vic!AL66="","",Vic!AL66)</f>
        <v/>
      </c>
    </row>
    <row r="237" spans="1:37" x14ac:dyDescent="0.2">
      <c r="A237" s="7">
        <f t="shared" si="3"/>
        <v>234</v>
      </c>
      <c r="B237" s="40" t="str">
        <f>IF(NSW!B76="","",NSW!B76)</f>
        <v>KHANCOBAN</v>
      </c>
      <c r="C237" s="40" t="str">
        <f>IF(NSW!C76="","",NSW!C76)</f>
        <v/>
      </c>
      <c r="D237" s="40">
        <f>IF(NSW!E76="","",NSW!E76)</f>
        <v>1965</v>
      </c>
      <c r="E237" s="40" t="str">
        <f>IF(NSW!F76="","",NSW!F76)</f>
        <v/>
      </c>
      <c r="F237" s="40" t="str">
        <f>IF(NSW!G76="","",NSW!G76)</f>
        <v>Swampy Plain</v>
      </c>
      <c r="G237" s="40" t="str">
        <f>IF(NSW!H76="","",NSW!H76)</f>
        <v/>
      </c>
      <c r="H237" s="40" t="str">
        <f>IF(NSW!I76="","",NSW!I76)</f>
        <v>ALBURY</v>
      </c>
      <c r="I237" s="40" t="str">
        <f>IF(NSW!J76="","",NSW!J76)</f>
        <v>NSW</v>
      </c>
      <c r="J237" s="40" t="str">
        <f>IF(NSW!K76="","",NSW!K76)</f>
        <v>TE</v>
      </c>
      <c r="K237" s="40" t="str">
        <f>IF(NSW!L76="","",NSW!L76)</f>
        <v/>
      </c>
      <c r="L237" s="40" t="str">
        <f>IF(NSW!M76="","",NSW!M76)</f>
        <v>ie</v>
      </c>
      <c r="M237" s="40" t="str">
        <f>IF(NSW!N76="","",NSW!N76)</f>
        <v>S</v>
      </c>
      <c r="N237" s="40">
        <f>IF(NSW!O76="","",NSW!O76)</f>
        <v>18</v>
      </c>
      <c r="O237" s="40">
        <f>IF(NSW!P76="","",NSW!P76)</f>
        <v>1067</v>
      </c>
      <c r="P237" s="40">
        <f>IF(NSW!Q76="","",NSW!Q76)</f>
        <v>620</v>
      </c>
      <c r="Q237" s="40">
        <f>IF(NSW!R76="","",NSW!R76)</f>
        <v>26643</v>
      </c>
      <c r="R237" s="40">
        <f>IF(NSW!S76="","",NSW!S76)</f>
        <v>4694</v>
      </c>
      <c r="S237" s="40" t="str">
        <f>IF(NSW!T76="","",NSW!T76)</f>
        <v>H</v>
      </c>
      <c r="T237" s="40" t="str">
        <f>IF(NSW!U76="","",NSW!U76)</f>
        <v/>
      </c>
      <c r="U237" s="40" t="str">
        <f>IF(NSW!V76="","",NSW!V76)</f>
        <v/>
      </c>
      <c r="V237" s="40" t="str">
        <f>IF(NSW!W76="","",NSW!W76)</f>
        <v/>
      </c>
      <c r="W237" s="40">
        <f>IF(NSW!X76="","",NSW!X76)</f>
        <v>788</v>
      </c>
      <c r="X237" s="40">
        <f>IF(NSW!Y76="","",NSW!Y76)</f>
        <v>3540</v>
      </c>
      <c r="Y237" s="40" t="str">
        <f>IF(NSW!Z76="","",NSW!Z76)</f>
        <v>V</v>
      </c>
      <c r="Z237" s="40" t="str">
        <f>IF(NSW!AA76="","",NSW!AA76)</f>
        <v>Snowy Hydro</v>
      </c>
      <c r="AA237" s="40" t="str">
        <f>IF(NSW!AB76="","",NSW!AB76)</f>
        <v>Snowy Mountains Hydro-Electric Authority</v>
      </c>
      <c r="AB237" s="40" t="str">
        <f>IF(NSW!AC76="","",NSW!AC76)</f>
        <v>Kaiser Engineers &amp; Const Inc</v>
      </c>
      <c r="AC237" s="40" t="str">
        <f>IF(NSW!AD76="","",NSW!AD76)</f>
        <v/>
      </c>
      <c r="AD237" s="40" t="str">
        <f>IF(NSW!AE76="","",NSW!AE76)</f>
        <v/>
      </c>
      <c r="AE237" s="40" t="str">
        <f>IF(NSW!AF76="","",NSW!AF76)</f>
        <v/>
      </c>
      <c r="AF237" s="40" t="str">
        <f>IF(NSW!AG76="","",NSW!AG76)</f>
        <v/>
      </c>
      <c r="AG237" s="40" t="str">
        <f>IF(NSW!AH76="","",NSW!AH76)</f>
        <v/>
      </c>
      <c r="AH237" s="40" t="str">
        <f>IF(NSW!AI76="","",NSW!AI76)</f>
        <v/>
      </c>
      <c r="AI237" s="40">
        <f>IF(NSW!AJ76="","",NSW!AJ76)</f>
        <v>0</v>
      </c>
      <c r="AJ237" s="40" t="str">
        <f>IF(NSW!AK76="","",NSW!AK76)</f>
        <v/>
      </c>
      <c r="AK237" s="40" t="str">
        <f>IF(NSW!AL76="","",NSW!AL76)</f>
        <v/>
      </c>
    </row>
    <row r="238" spans="1:37" x14ac:dyDescent="0.2">
      <c r="A238" s="7">
        <f t="shared" si="3"/>
        <v>235</v>
      </c>
      <c r="B238" s="40" t="str">
        <f>IF(QLD!C32="","",QLD!C32)</f>
        <v xml:space="preserve">LESLIE </v>
      </c>
      <c r="C238" s="40" t="str">
        <f>IF(QLD!D32="","",QLD!D32)</f>
        <v/>
      </c>
      <c r="D238" s="40">
        <f>IF(QLD!F32="","",QLD!F32)</f>
        <v>1965</v>
      </c>
      <c r="E238" s="40" t="str">
        <f>IF(QLD!G32="","",QLD!G32)</f>
        <v/>
      </c>
      <c r="F238" s="40" t="str">
        <f>IF(QLD!H32="","",QLD!H32)</f>
        <v>Sandy Ck</v>
      </c>
      <c r="G238" s="40" t="str">
        <f>IF(QLD!I32="","",QLD!I32)</f>
        <v/>
      </c>
      <c r="H238" s="40" t="str">
        <f>IF(QLD!J32="","",QLD!J32)</f>
        <v>WARWICK</v>
      </c>
      <c r="I238" s="40" t="str">
        <f>IF(QLD!K32="","",QLD!K32)</f>
        <v>QLD</v>
      </c>
      <c r="J238" s="40" t="str">
        <f>IF(QLD!L32="","",QLD!L32)</f>
        <v>PG</v>
      </c>
      <c r="K238" s="40" t="str">
        <f>IF(QLD!M32="","",QLD!M32)</f>
        <v/>
      </c>
      <c r="L238" s="40" t="str">
        <f>IF(QLD!N32="","",QLD!N32)</f>
        <v/>
      </c>
      <c r="M238" s="40" t="str">
        <f>IF(QLD!O32="","",QLD!O32)</f>
        <v>R</v>
      </c>
      <c r="N238" s="40">
        <f>IF(QLD!P32="","",QLD!P32)</f>
        <v>33</v>
      </c>
      <c r="O238" s="40">
        <f>IF(QLD!Q32="","",QLD!Q32)</f>
        <v>384</v>
      </c>
      <c r="P238" s="40">
        <f>IF(QLD!R32="","",QLD!R32)</f>
        <v>114</v>
      </c>
      <c r="Q238" s="40">
        <f>IF(QLD!S32="","",QLD!S32)</f>
        <v>106200</v>
      </c>
      <c r="R238" s="40">
        <f>IF(QLD!T32="","",QLD!T32)</f>
        <v>12880</v>
      </c>
      <c r="S238" s="40" t="str">
        <f>IF(QLD!U32="","",QLD!U32)</f>
        <v>I</v>
      </c>
      <c r="T238" s="40" t="str">
        <f>IF(QLD!V32="","",QLD!V32)</f>
        <v>S</v>
      </c>
      <c r="U238" s="40" t="str">
        <f>IF(QLD!W32="","",QLD!W32)</f>
        <v>R</v>
      </c>
      <c r="V238" s="40" t="str">
        <f>IF(QLD!X32="","",QLD!X32)</f>
        <v/>
      </c>
      <c r="W238" s="40">
        <f>IF(QLD!Z32="","",QLD!Z32)</f>
        <v>603</v>
      </c>
      <c r="X238" s="40">
        <f>IF(QLD!AA32="","",QLD!AA32)</f>
        <v>5960</v>
      </c>
      <c r="Y238" s="40" t="str">
        <f>IF(QLD!AB32="","",QLD!AB32)</f>
        <v>V</v>
      </c>
      <c r="Z238" s="40" t="str">
        <f>IF(QLD!AC32="","",QLD!AC32)</f>
        <v>SunWater</v>
      </c>
      <c r="AA238" s="40" t="str">
        <f>IF(QLD!AD32="","",QLD!AD32)</f>
        <v>Water Resources Commission</v>
      </c>
      <c r="AB238" s="40" t="str">
        <f>IF(QLD!AE32="","",QLD!AE32)</f>
        <v>Water Resources Commission &amp; Various Contractors</v>
      </c>
      <c r="AC238" s="40" t="str">
        <f>IF(QLD!AF32="","",QLD!AF32)</f>
        <v>Raised by 3m &amp; spillway gates added in 1986</v>
      </c>
      <c r="AD238" s="40" t="str">
        <f>IF(QLD!AG32="","",QLD!AG32)</f>
        <v/>
      </c>
      <c r="AE238" s="40" t="str">
        <f>IF(QLD!AH32="","",QLD!AH32)</f>
        <v>n/a</v>
      </c>
      <c r="AF238" s="40" t="str">
        <f>IF(QLD!AI32="","",QLD!AI32)</f>
        <v>n/a</v>
      </c>
      <c r="AG238" s="40">
        <f>IF(QLD!AJ32="","",QLD!AJ32)</f>
        <v>124</v>
      </c>
      <c r="AH238" s="40" t="str">
        <f>IF(QLD!AK32="","",QLD!AK32)</f>
        <v>n/a</v>
      </c>
      <c r="AI238" s="40">
        <f>IF(QLD!AL32="","",QLD!AL32)</f>
        <v>10</v>
      </c>
      <c r="AJ238" s="40" t="str">
        <f>IF(QLD!AM32="","",QLD!AM32)</f>
        <v/>
      </c>
      <c r="AK238" s="40" t="str">
        <f>IF(QLD!AN32="","",QLD!AN32)</f>
        <v/>
      </c>
    </row>
    <row r="239" spans="1:37" x14ac:dyDescent="0.2">
      <c r="A239" s="7">
        <f t="shared" si="3"/>
        <v>236</v>
      </c>
      <c r="B239" s="40" t="str">
        <f>IF(QLD!C33="","",QLD!C33)</f>
        <v>PERSEVERANCE</v>
      </c>
      <c r="C239" s="40" t="str">
        <f>IF(QLD!D33="","",QLD!D33)</f>
        <v/>
      </c>
      <c r="D239" s="40">
        <f>IF(QLD!F33="","",QLD!F33)</f>
        <v>1965</v>
      </c>
      <c r="E239" s="40" t="str">
        <f>IF(QLD!G33="","",QLD!G33)</f>
        <v/>
      </c>
      <c r="F239" s="40" t="str">
        <f>IF(QLD!H33="","",QLD!H33)</f>
        <v>Perseverance Ck</v>
      </c>
      <c r="G239" s="40" t="str">
        <f>IF(QLD!I33="","",QLD!I33)</f>
        <v/>
      </c>
      <c r="H239" s="40" t="str">
        <f>IF(QLD!J33="","",QLD!J33)</f>
        <v>CROW'S NEST</v>
      </c>
      <c r="I239" s="40" t="str">
        <f>IF(QLD!K33="","",QLD!K33)</f>
        <v>QLD</v>
      </c>
      <c r="J239" s="40" t="str">
        <f>IF(QLD!L33="","",QLD!L33)</f>
        <v>ER</v>
      </c>
      <c r="K239" s="40" t="str">
        <f>IF(QLD!M33="","",QLD!M33)</f>
        <v/>
      </c>
      <c r="L239" s="40" t="str">
        <f>IF(QLD!N33="","",QLD!N33)</f>
        <v>ie</v>
      </c>
      <c r="M239" s="40" t="str">
        <f>IF(QLD!O33="","",QLD!O33)</f>
        <v>R</v>
      </c>
      <c r="N239" s="40">
        <f>IF(QLD!P33="","",QLD!P33)</f>
        <v>53</v>
      </c>
      <c r="O239" s="40">
        <f>IF(QLD!Q33="","",QLD!Q33)</f>
        <v>197</v>
      </c>
      <c r="P239" s="40">
        <f>IF(QLD!R33="","",QLD!R33)</f>
        <v>500</v>
      </c>
      <c r="Q239" s="40">
        <f>IF(QLD!S33="","",QLD!S33)</f>
        <v>30140</v>
      </c>
      <c r="R239" s="40">
        <f>IF(QLD!T33="","",QLD!T33)</f>
        <v>2200</v>
      </c>
      <c r="S239" s="40" t="str">
        <f>IF(QLD!U33="","",QLD!U33)</f>
        <v>S</v>
      </c>
      <c r="T239" s="40" t="str">
        <f>IF(QLD!V33="","",QLD!V33)</f>
        <v/>
      </c>
      <c r="U239" s="40" t="str">
        <f>IF(QLD!W33="","",QLD!W33)</f>
        <v/>
      </c>
      <c r="V239" s="40" t="str">
        <f>IF(QLD!X33="","",QLD!X33)</f>
        <v/>
      </c>
      <c r="W239" s="40">
        <f>IF(QLD!Z33="","",QLD!Z33)</f>
        <v>117</v>
      </c>
      <c r="X239" s="40">
        <f>IF(QLD!AA33="","",QLD!AA33)</f>
        <v>1190</v>
      </c>
      <c r="Y239" s="40" t="str">
        <f>IF(QLD!AB33="","",QLD!AB33)</f>
        <v>L</v>
      </c>
      <c r="Z239" s="40" t="str">
        <f>IF(QLD!AC33="","",QLD!AC33)</f>
        <v>Toowoomba City Council</v>
      </c>
      <c r="AA239" s="40" t="str">
        <f>IF(QLD!AD33="","",QLD!AD33)</f>
        <v>Toowoomba City Council &amp; J E Farr</v>
      </c>
      <c r="AB239" s="40" t="str">
        <f>IF(QLD!AE33="","",QLD!AE33)</f>
        <v>Eric Newman Pty Ltd</v>
      </c>
      <c r="AC239" s="40" t="str">
        <f>IF(QLD!AF33="","",QLD!AF33)</f>
        <v/>
      </c>
      <c r="AD239" s="40" t="str">
        <f>IF(QLD!AG33="","",QLD!AG33)</f>
        <v/>
      </c>
      <c r="AE239" s="40" t="str">
        <f>IF(QLD!AH33="","",QLD!AH33)</f>
        <v/>
      </c>
      <c r="AF239" s="40" t="str">
        <f>IF(QLD!AI33="","",QLD!AI33)</f>
        <v/>
      </c>
      <c r="AG239" s="40" t="str">
        <f>IF(QLD!AJ33="","",QLD!AJ33)</f>
        <v/>
      </c>
      <c r="AH239" s="40" t="str">
        <f>IF(QLD!AK33="","",QLD!AK33)</f>
        <v/>
      </c>
      <c r="AI239" s="40" t="str">
        <f>IF(QLD!AL33="","",QLD!AL33)</f>
        <v/>
      </c>
      <c r="AJ239" s="40" t="str">
        <f>IF(QLD!AM33="","",QLD!AM33)</f>
        <v/>
      </c>
      <c r="AK239" s="40" t="str">
        <f>IF(QLD!AN33="","",QLD!AN33)</f>
        <v/>
      </c>
    </row>
    <row r="240" spans="1:37" x14ac:dyDescent="0.2">
      <c r="A240" s="7">
        <f t="shared" si="3"/>
        <v>237</v>
      </c>
      <c r="B240" s="40" t="str">
        <f>IF(QLD!C34="","",QLD!C34)</f>
        <v>SPRING CREEK</v>
      </c>
      <c r="C240" s="40" t="str">
        <f>IF(QLD!D34="","",QLD!D34)</f>
        <v/>
      </c>
      <c r="D240" s="40">
        <f>IF(QLD!F34="","",QLD!F34)</f>
        <v>1965</v>
      </c>
      <c r="E240" s="40" t="str">
        <f>IF(QLD!G34="","",QLD!G34)</f>
        <v/>
      </c>
      <c r="F240" s="40" t="str">
        <f>IF(QLD!H34="","",QLD!H34)</f>
        <v>Spring Creek</v>
      </c>
      <c r="G240" s="40" t="str">
        <f>IF(QLD!I34="","",QLD!I34)</f>
        <v/>
      </c>
      <c r="H240" s="40" t="str">
        <f>IF(QLD!J34="","",QLD!J34)</f>
        <v>COOKTOWN</v>
      </c>
      <c r="I240" s="40" t="str">
        <f>IF(QLD!K34="","",QLD!K34)</f>
        <v>QLD</v>
      </c>
      <c r="J240" s="40" t="str">
        <f>IF(QLD!L34="","",QLD!L34)</f>
        <v>TE</v>
      </c>
      <c r="K240" s="40" t="str">
        <f>IF(QLD!M34="","",QLD!M34)</f>
        <v/>
      </c>
      <c r="L240" s="40" t="str">
        <f>IF(QLD!N34="","",QLD!N34)</f>
        <v/>
      </c>
      <c r="M240" s="40" t="str">
        <f>IF(QLD!O34="","",QLD!O34)</f>
        <v/>
      </c>
      <c r="N240" s="40">
        <f>IF(QLD!P34="","",QLD!P34)</f>
        <v>18</v>
      </c>
      <c r="O240" s="40">
        <f>IF(QLD!Q34="","",QLD!Q34)</f>
        <v>120</v>
      </c>
      <c r="P240" s="40" t="str">
        <f>IF(QLD!R34="","",QLD!R34)</f>
        <v/>
      </c>
      <c r="Q240" s="40">
        <f>IF(QLD!S34="","",QLD!S34)</f>
        <v>612</v>
      </c>
      <c r="R240" s="40">
        <f>IF(QLD!T34="","",QLD!T34)</f>
        <v>200</v>
      </c>
      <c r="S240" s="40" t="str">
        <f>IF(QLD!U34="","",QLD!U34)</f>
        <v>S</v>
      </c>
      <c r="T240" s="40" t="str">
        <f>IF(QLD!V34="","",QLD!V34)</f>
        <v/>
      </c>
      <c r="U240" s="40" t="str">
        <f>IF(QLD!W34="","",QLD!W34)</f>
        <v/>
      </c>
      <c r="V240" s="40" t="str">
        <f>IF(QLD!X34="","",QLD!X34)</f>
        <v/>
      </c>
      <c r="W240" s="40">
        <f>IF(QLD!Z34="","",QLD!Z34)</f>
        <v>0.75</v>
      </c>
      <c r="X240" s="40" t="str">
        <f>IF(QLD!AA34="","",QLD!AA34)</f>
        <v/>
      </c>
      <c r="Y240" s="40" t="str">
        <f>IF(QLD!AB34="","",QLD!AB34)</f>
        <v/>
      </c>
      <c r="Z240" s="40" t="str">
        <f>IF(QLD!AC34="","",QLD!AC34)</f>
        <v>R &amp; D Wilson</v>
      </c>
      <c r="AA240" s="40" t="str">
        <f>IF(QLD!AD34="","",QLD!AD34)</f>
        <v>AJC Woodward Clyde</v>
      </c>
      <c r="AB240" s="40" t="str">
        <f>IF(QLD!AE34="","",QLD!AE34)</f>
        <v>Thiess Contractors Pty Ltd</v>
      </c>
      <c r="AC240" s="40" t="str">
        <f>IF(QLD!AF34="","",QLD!AF34)</f>
        <v/>
      </c>
      <c r="AD240" s="40" t="str">
        <f>IF(QLD!AG34="","",QLD!AG34)</f>
        <v/>
      </c>
      <c r="AE240" s="40" t="str">
        <f>IF(QLD!AH34="","",QLD!AH34)</f>
        <v/>
      </c>
      <c r="AF240" s="40" t="str">
        <f>IF(QLD!AI34="","",QLD!AI34)</f>
        <v/>
      </c>
      <c r="AG240" s="40" t="str">
        <f>IF(QLD!AJ34="","",QLD!AJ34)</f>
        <v/>
      </c>
      <c r="AH240" s="40" t="str">
        <f>IF(QLD!AK34="","",QLD!AK34)</f>
        <v/>
      </c>
      <c r="AI240" s="40" t="str">
        <f>IF(QLD!AL34="","",QLD!AL34)</f>
        <v/>
      </c>
      <c r="AJ240" s="40" t="str">
        <f>IF(QLD!AM34="","",QLD!AM34)</f>
        <v/>
      </c>
      <c r="AK240" s="40" t="str">
        <f>IF(QLD!AN34="","",QLD!AN34)</f>
        <v/>
      </c>
    </row>
    <row r="241" spans="1:37" x14ac:dyDescent="0.2">
      <c r="A241" s="7">
        <f t="shared" si="3"/>
        <v>238</v>
      </c>
      <c r="B241" s="40" t="str">
        <f>IF(TAS!B35="","",TAS!B35)</f>
        <v>STANTON</v>
      </c>
      <c r="C241" s="40" t="str">
        <f>IF(TAS!C35="","",TAS!C35)</f>
        <v/>
      </c>
      <c r="D241" s="40">
        <f>IF(TAS!E35="","",TAS!E35)</f>
        <v>1965</v>
      </c>
      <c r="E241" s="40" t="str">
        <f>IF(TAS!F35="","",TAS!F35)</f>
        <v/>
      </c>
      <c r="F241" s="40" t="str">
        <f>IF(TAS!G35="","",TAS!G35)</f>
        <v>Trib. Allen's Rivulet</v>
      </c>
      <c r="G241" s="40" t="str">
        <f>IF(TAS!H35="","",TAS!H35)</f>
        <v/>
      </c>
      <c r="H241" s="40" t="str">
        <f>IF(TAS!I35="","",TAS!I35)</f>
        <v>HOBART</v>
      </c>
      <c r="I241" s="40" t="str">
        <f>IF(TAS!J35="","",TAS!J35)</f>
        <v>TAS</v>
      </c>
      <c r="J241" s="40" t="str">
        <f>IF(TAS!K35="","",TAS!K35)</f>
        <v>TE</v>
      </c>
      <c r="K241" s="40" t="str">
        <f>IF(TAS!L35="","",TAS!L35)</f>
        <v/>
      </c>
      <c r="L241" s="40" t="str">
        <f>IF(TAS!M35="","",TAS!M35)</f>
        <v>ie</v>
      </c>
      <c r="M241" s="40" t="str">
        <f>IF(TAS!N35="","",TAS!N35)</f>
        <v>S</v>
      </c>
      <c r="N241" s="40">
        <f>IF(TAS!O35="","",TAS!O35)</f>
        <v>16</v>
      </c>
      <c r="O241" s="40">
        <f>IF(TAS!P35="","",TAS!P35)</f>
        <v>100</v>
      </c>
      <c r="P241" s="40" t="str">
        <f>IF(TAS!Q35="","",TAS!Q35)</f>
        <v/>
      </c>
      <c r="Q241" s="40">
        <f>IF(TAS!R35="","",TAS!R35)</f>
        <v>130</v>
      </c>
      <c r="R241" s="40">
        <f>IF(TAS!S35="","",TAS!S35)</f>
        <v>54</v>
      </c>
      <c r="S241" s="40" t="str">
        <f>IF(TAS!T35="","",TAS!T35)</f>
        <v>I</v>
      </c>
      <c r="T241" s="40" t="str">
        <f>IF(TAS!U35="","",TAS!U35)</f>
        <v/>
      </c>
      <c r="U241" s="40" t="str">
        <f>IF(TAS!V35="","",TAS!V35)</f>
        <v/>
      </c>
      <c r="V241" s="40" t="str">
        <f>IF(TAS!W35="","",TAS!W35)</f>
        <v/>
      </c>
      <c r="W241" s="40">
        <f>IF(TAS!Y35="","",TAS!Y35)</f>
        <v>1</v>
      </c>
      <c r="X241" s="40">
        <f>IF(TAS!Z35="","",TAS!Z35)</f>
        <v>5</v>
      </c>
      <c r="Y241" s="40" t="str">
        <f>IF(TAS!AB35="","",TAS!AB35)</f>
        <v>L</v>
      </c>
      <c r="Z241" s="40" t="str">
        <f>IF(TAS!AC35="","",TAS!AC35)</f>
        <v>Reid Terrey</v>
      </c>
      <c r="AA241" s="40" t="str">
        <f>IF(TAS!AD35="","",TAS!AD35)</f>
        <v>Rivers &amp;  Water Supply Commission</v>
      </c>
      <c r="AB241" s="40" t="str">
        <f>IF(TAS!AE35="","",TAS!AE35)</f>
        <v>R. E. Stanton</v>
      </c>
      <c r="AC241" s="40" t="str">
        <f>IF(TAS!AF35="","",TAS!AF35)</f>
        <v>The storage serves the irrigation needs of the Margate district.</v>
      </c>
      <c r="AD241" s="40" t="str">
        <f>IF(TAS!AG35="","",TAS!AG35)</f>
        <v/>
      </c>
      <c r="AE241" s="40" t="str">
        <f>IF(TAS!AH35="","",TAS!AH35)</f>
        <v/>
      </c>
      <c r="AF241" s="40" t="str">
        <f>IF(TAS!AI35="","",TAS!AI35)</f>
        <v/>
      </c>
      <c r="AG241" s="40" t="str">
        <f>IF(TAS!AJ35="","",TAS!AJ35)</f>
        <v/>
      </c>
      <c r="AH241" s="40" t="str">
        <f>IF(TAS!AK35="","",TAS!AK35)</f>
        <v/>
      </c>
      <c r="AI241" s="40" t="str">
        <f>IF(TAS!AL35="","",TAS!AL35)</f>
        <v/>
      </c>
      <c r="AJ241" s="40" t="str">
        <f>IF(TAS!AM35="","",TAS!AM35)</f>
        <v/>
      </c>
      <c r="AK241" s="40" t="str">
        <f>IF(TAS!AN35="","",TAS!AN35)</f>
        <v/>
      </c>
    </row>
    <row r="242" spans="1:37" x14ac:dyDescent="0.2">
      <c r="A242" s="7">
        <f t="shared" si="3"/>
        <v>239</v>
      </c>
      <c r="B242" s="40" t="str">
        <f>IF(Vic!B61="","",Vic!B61)</f>
        <v>WEST BARWON</v>
      </c>
      <c r="C242" s="40" t="str">
        <f>IF(Vic!C61="","",Vic!C61)</f>
        <v/>
      </c>
      <c r="D242" s="40">
        <f>IF(Vic!E61="","",Vic!E61)</f>
        <v>1965</v>
      </c>
      <c r="E242" s="40" t="str">
        <f>IF(Vic!F61="","",Vic!F61)</f>
        <v/>
      </c>
      <c r="F242" s="40" t="str">
        <f>IF(Vic!G61="","",Vic!G61)</f>
        <v>West Barwon</v>
      </c>
      <c r="G242" s="40" t="str">
        <f>IF(Vic!H61="","",Vic!H61)</f>
        <v/>
      </c>
      <c r="H242" s="40" t="str">
        <f>IF(Vic!I61="","",Vic!I61)</f>
        <v>COLAC</v>
      </c>
      <c r="I242" s="40" t="str">
        <f>IF(Vic!J61="","",Vic!J61)</f>
        <v>VIC</v>
      </c>
      <c r="J242" s="40" t="str">
        <f>IF(Vic!K61="","",Vic!K61)</f>
        <v>ER</v>
      </c>
      <c r="K242" s="40" t="str">
        <f>IF(Vic!L61="","",Vic!L61)</f>
        <v/>
      </c>
      <c r="L242" s="40" t="str">
        <f>IF(Vic!M61="","",Vic!M61)</f>
        <v>i e</v>
      </c>
      <c r="M242" s="40" t="str">
        <f>IF(Vic!N61="","",Vic!N61)</f>
        <v>R</v>
      </c>
      <c r="N242" s="40">
        <f>IF(Vic!O61="","",Vic!O61)</f>
        <v>43</v>
      </c>
      <c r="O242" s="40">
        <f>IF(Vic!P61="","",Vic!P61)</f>
        <v>352</v>
      </c>
      <c r="P242" s="40">
        <f>IF(Vic!Q61="","",Vic!Q61)</f>
        <v>642</v>
      </c>
      <c r="Q242" s="40">
        <f>IF(Vic!R61="","",Vic!R61)</f>
        <v>21900</v>
      </c>
      <c r="R242" s="40">
        <f>IF(Vic!S61="","",Vic!S61)</f>
        <v>1760</v>
      </c>
      <c r="S242" s="40" t="str">
        <f>IF(Vic!T61="","",Vic!T61)</f>
        <v>S</v>
      </c>
      <c r="T242" s="40" t="str">
        <f>IF(Vic!U61="","",Vic!U61)</f>
        <v/>
      </c>
      <c r="U242" s="40" t="str">
        <f>IF(Vic!V61="","",Vic!V61)</f>
        <v/>
      </c>
      <c r="V242" s="40" t="str">
        <f>IF(Vic!W61="","",Vic!W61)</f>
        <v/>
      </c>
      <c r="W242" s="40" t="str">
        <f>IF(Vic!Y61="","",Vic!Y61)</f>
        <v/>
      </c>
      <c r="X242" s="40">
        <f>IF(Vic!Z61="","",Vic!Z61)</f>
        <v>400</v>
      </c>
      <c r="Y242" s="40" t="str">
        <f>IF(Vic!AA61="","",Vic!AA61)</f>
        <v>L</v>
      </c>
      <c r="Z242" s="40" t="str">
        <f>IF(Vic!AB61="","",Vic!AB61)</f>
        <v>Barwon Water</v>
      </c>
      <c r="AA242" s="40" t="str">
        <f>IF(Vic!AC61="","",Vic!AC61)</f>
        <v xml:space="preserve">Geelong Waterworks &amp; Sewerage Trust </v>
      </c>
      <c r="AB242" s="40" t="str">
        <f>IF(Vic!AD61="","",Vic!AD61)</f>
        <v>Utah Construction &amp; Engineering Pty Ltd</v>
      </c>
      <c r="AC242" s="40" t="str">
        <f>IF(Vic!AE61="","",Vic!AE61)</f>
        <v/>
      </c>
      <c r="AD242" s="40" t="str">
        <f>IF(Vic!AF61="","",Vic!AF61)</f>
        <v/>
      </c>
      <c r="AE242" s="40" t="str">
        <f>IF(Vic!AG61="","",Vic!AG61)</f>
        <v/>
      </c>
      <c r="AF242" s="40" t="str">
        <f>IF(Vic!AH61="","",Vic!AH61)</f>
        <v/>
      </c>
      <c r="AG242" s="40" t="str">
        <f>IF(Vic!AI61="","",Vic!AI61)</f>
        <v/>
      </c>
      <c r="AH242" s="40" t="str">
        <f>IF(Vic!AJ61="","",Vic!AJ61)</f>
        <v/>
      </c>
      <c r="AI242" s="40" t="str">
        <f>IF(Vic!AK61="","",Vic!AK61)</f>
        <v/>
      </c>
      <c r="AK242" s="40" t="str">
        <f>IF(Vic!AL61="","",Vic!AL61)</f>
        <v/>
      </c>
    </row>
    <row r="243" spans="1:37" x14ac:dyDescent="0.2">
      <c r="A243" s="7">
        <f t="shared" si="3"/>
        <v>240</v>
      </c>
      <c r="B243" s="40" t="str">
        <f>IF(Vic!B67="","",Vic!B67)</f>
        <v>BELLFIELD</v>
      </c>
      <c r="C243" s="40" t="str">
        <f>IF(Vic!C67="","",Vic!C67)</f>
        <v/>
      </c>
      <c r="D243" s="40">
        <f>IF(Vic!E67="","",Vic!E67)</f>
        <v>1966</v>
      </c>
      <c r="E243" s="40" t="str">
        <f>IF(Vic!F67="","",Vic!F67)</f>
        <v/>
      </c>
      <c r="F243" s="40" t="str">
        <f>IF(Vic!G67="","",Vic!G67)</f>
        <v>Fyans Creek</v>
      </c>
      <c r="G243" s="40" t="str">
        <f>IF(Vic!H67="","",Vic!H67)</f>
        <v/>
      </c>
      <c r="H243" s="40" t="str">
        <f>IF(Vic!I67="","",Vic!I67)</f>
        <v>STAWELL</v>
      </c>
      <c r="I243" s="40" t="str">
        <f>IF(Vic!J67="","",Vic!J67)</f>
        <v>VIC</v>
      </c>
      <c r="J243" s="40" t="str">
        <f>IF(Vic!K67="","",Vic!K67)</f>
        <v>ER</v>
      </c>
      <c r="K243" s="40" t="str">
        <f>IF(Vic!L67="","",Vic!L67)</f>
        <v xml:space="preserve"> </v>
      </c>
      <c r="L243" s="40" t="str">
        <f>IF(Vic!M67="","",Vic!M67)</f>
        <v>ie</v>
      </c>
      <c r="M243" s="40" t="str">
        <f>IF(Vic!N67="","",Vic!N67)</f>
        <v>R/S</v>
      </c>
      <c r="N243" s="40">
        <f>IF(Vic!O67="","",Vic!O67)</f>
        <v>55</v>
      </c>
      <c r="O243" s="40">
        <f>IF(Vic!P67="","",Vic!P67)</f>
        <v>750</v>
      </c>
      <c r="P243" s="40">
        <f>IF(Vic!Q67="","",Vic!Q67)</f>
        <v>2086</v>
      </c>
      <c r="Q243" s="40">
        <f>IF(Vic!R67="","",Vic!R67)</f>
        <v>78550</v>
      </c>
      <c r="R243" s="40">
        <f>IF(Vic!S67="","",Vic!S67)</f>
        <v>4800</v>
      </c>
      <c r="S243" s="40" t="str">
        <f>IF(Vic!T67="","",Vic!T67)</f>
        <v>S</v>
      </c>
      <c r="T243" s="40" t="str">
        <f>IF(Vic!U67="","",Vic!U67)</f>
        <v/>
      </c>
      <c r="U243" s="40" t="str">
        <f>IF(Vic!V67="","",Vic!V67)</f>
        <v>I</v>
      </c>
      <c r="V243" s="40" t="str">
        <f>IF(Vic!W67="","",Vic!W67)</f>
        <v/>
      </c>
      <c r="W243" s="40" t="str">
        <f>IF(Vic!Y67="","",Vic!Y67)</f>
        <v/>
      </c>
      <c r="X243" s="40">
        <f>IF(Vic!Z67="","",Vic!Z67)</f>
        <v>209</v>
      </c>
      <c r="Y243" s="40" t="str">
        <f>IF(Vic!AA67="","",Vic!AA67)</f>
        <v>L</v>
      </c>
      <c r="Z243" s="40" t="str">
        <f>IF(Vic!AB67="","",Vic!AB67)</f>
        <v>Grampians Wimmera Mallee Water</v>
      </c>
      <c r="AA243" s="40" t="str">
        <f>IF(Vic!AC67="","",Vic!AC67)</f>
        <v>State Rivers &amp; Water Supply Commission, Victoria</v>
      </c>
      <c r="AB243" s="40" t="str">
        <f>IF(Vic!AD67="","",Vic!AD67)</f>
        <v>State Rivers &amp; Water Supply Commission, Victoria</v>
      </c>
      <c r="AC243" s="40" t="str">
        <f>IF(Vic!AE67="","",Vic!AE67)</f>
        <v>Spillway chute deepened 3.5 metres in 2002. Crest raising in progress.</v>
      </c>
      <c r="AD243" s="40" t="str">
        <f>IF(Vic!AF67="","",Vic!AF67)</f>
        <v/>
      </c>
      <c r="AE243" s="40" t="str">
        <f>IF(Vic!AG67="","",Vic!AG67)</f>
        <v/>
      </c>
      <c r="AF243" s="40" t="str">
        <f>IF(Vic!AH67="","",Vic!AH67)</f>
        <v/>
      </c>
      <c r="AG243" s="40" t="str">
        <f>IF(Vic!AI67="","",Vic!AI67)</f>
        <v/>
      </c>
      <c r="AH243" s="40" t="str">
        <f>IF(Vic!AJ67="","",Vic!AJ67)</f>
        <v/>
      </c>
      <c r="AI243" s="40" t="str">
        <f>IF(Vic!AK67="","",Vic!AK67)</f>
        <v/>
      </c>
      <c r="AK243" s="40" t="str">
        <f>IF(Vic!AL67="","",Vic!AL67)</f>
        <v/>
      </c>
    </row>
    <row r="244" spans="1:37" x14ac:dyDescent="0.2">
      <c r="A244" s="7">
        <f t="shared" si="3"/>
        <v>241</v>
      </c>
      <c r="B244" s="40" t="str">
        <f>IF(NSW!B77="","",NSW!B77)</f>
        <v>GEEHI</v>
      </c>
      <c r="C244" s="40" t="str">
        <f>IF(NSW!C77="","",NSW!C77)</f>
        <v/>
      </c>
      <c r="D244" s="40">
        <f>IF(NSW!E77="","",NSW!E77)</f>
        <v>1966</v>
      </c>
      <c r="E244" s="40" t="str">
        <f>IF(NSW!F77="","",NSW!F77)</f>
        <v/>
      </c>
      <c r="F244" s="40" t="str">
        <f>IF(NSW!G77="","",NSW!G77)</f>
        <v>Geehi</v>
      </c>
      <c r="G244" s="40" t="str">
        <f>IF(NSW!H77="","",NSW!H77)</f>
        <v/>
      </c>
      <c r="H244" s="40" t="str">
        <f>IF(NSW!I77="","",NSW!I77)</f>
        <v>COOMA</v>
      </c>
      <c r="I244" s="40" t="str">
        <f>IF(NSW!J77="","",NSW!J77)</f>
        <v>NSW</v>
      </c>
      <c r="J244" s="40" t="str">
        <f>IF(NSW!K77="","",NSW!K77)</f>
        <v>ER</v>
      </c>
      <c r="K244" s="40" t="str">
        <f>IF(NSW!L77="","",NSW!L77)</f>
        <v/>
      </c>
      <c r="L244" s="40" t="str">
        <f>IF(NSW!M77="","",NSW!M77)</f>
        <v>ie</v>
      </c>
      <c r="M244" s="40" t="str">
        <f>IF(NSW!N77="","",NSW!N77)</f>
        <v>R</v>
      </c>
      <c r="N244" s="40">
        <f>IF(NSW!O77="","",NSW!O77)</f>
        <v>91</v>
      </c>
      <c r="O244" s="40">
        <f>IF(NSW!P77="","",NSW!P77)</f>
        <v>265</v>
      </c>
      <c r="P244" s="40">
        <f>IF(NSW!Q77="","",NSW!Q77)</f>
        <v>1421</v>
      </c>
      <c r="Q244" s="40">
        <f>IF(NSW!R77="","",NSW!R77)</f>
        <v>21093</v>
      </c>
      <c r="R244" s="40">
        <f>IF(NSW!S77="","",NSW!S77)</f>
        <v>700</v>
      </c>
      <c r="S244" s="40" t="str">
        <f>IF(NSW!T77="","",NSW!T77)</f>
        <v>H</v>
      </c>
      <c r="T244" s="40" t="str">
        <f>IF(NSW!U77="","",NSW!U77)</f>
        <v/>
      </c>
      <c r="U244" s="40" t="str">
        <f>IF(NSW!V77="","",NSW!V77)</f>
        <v/>
      </c>
      <c r="V244" s="40" t="str">
        <f>IF(NSW!W77="","",NSW!W77)</f>
        <v/>
      </c>
      <c r="W244" s="40">
        <f>IF(NSW!X77="","",NSW!X77)</f>
        <v>149</v>
      </c>
      <c r="X244" s="40">
        <f>IF(NSW!Y77="","",NSW!Y77)</f>
        <v>1534</v>
      </c>
      <c r="Y244" s="40" t="str">
        <f>IF(NSW!Z77="","",NSW!Z77)</f>
        <v>L</v>
      </c>
      <c r="Z244" s="40" t="str">
        <f>IF(NSW!AA77="","",NSW!AA77)</f>
        <v>Snowy Hydro</v>
      </c>
      <c r="AA244" s="40" t="str">
        <f>IF(NSW!AB77="","",NSW!AB77)</f>
        <v>Snowy Mountains Hydro-Electric Authority</v>
      </c>
      <c r="AB244" s="40" t="str">
        <f>IF(NSW!AC77="","",NSW!AC77)</f>
        <v>Thiess Bros Pty Ltd</v>
      </c>
      <c r="AC244" s="40" t="str">
        <f>IF(NSW!AD77="","",NSW!AD77)</f>
        <v>Glory hole spillway</v>
      </c>
      <c r="AD244" s="40" t="str">
        <f>IF(NSW!AE77="","",NSW!AE77)</f>
        <v>Murray 1</v>
      </c>
      <c r="AE244" s="40">
        <f>IF(NSW!AF77="","",NSW!AF77)</f>
        <v>950</v>
      </c>
      <c r="AF244" s="40">
        <f>IF(NSW!AG77="","",NSW!AG77)</f>
        <v>1413</v>
      </c>
      <c r="AG244" s="40" t="str">
        <f>IF(NSW!AH77="","",NSW!AH77)</f>
        <v/>
      </c>
      <c r="AH244" s="40" t="str">
        <f>IF(NSW!AI77="","",NSW!AI77)</f>
        <v/>
      </c>
      <c r="AI244" s="40">
        <f>IF(NSW!AJ77="","",NSW!AJ77)</f>
        <v>0</v>
      </c>
      <c r="AJ244" s="40" t="str">
        <f>IF(NSW!AK77="","",NSW!AK77)</f>
        <v/>
      </c>
      <c r="AK244" s="40" t="str">
        <f>IF(NSW!AL77="","",NSW!AL77)</f>
        <v/>
      </c>
    </row>
    <row r="245" spans="1:37" x14ac:dyDescent="0.2">
      <c r="A245" s="7">
        <f t="shared" si="3"/>
        <v>242</v>
      </c>
      <c r="B245" s="40" t="str">
        <f>IF(TAS!B36="","",TAS!B36)</f>
        <v>MEADOWBANK</v>
      </c>
      <c r="C245" s="40" t="str">
        <f>IF(TAS!C36="","",TAS!C36)</f>
        <v/>
      </c>
      <c r="D245" s="40">
        <f>IF(TAS!E36="","",TAS!E36)</f>
        <v>1966</v>
      </c>
      <c r="E245" s="40" t="str">
        <f>IF(TAS!F36="","",TAS!F36)</f>
        <v/>
      </c>
      <c r="F245" s="40" t="str">
        <f>IF(TAS!G36="","",TAS!G36)</f>
        <v>Derwent</v>
      </c>
      <c r="G245" s="40" t="str">
        <f>IF(TAS!H36="","",TAS!H36)</f>
        <v/>
      </c>
      <c r="H245" s="40" t="str">
        <f>IF(TAS!I36="","",TAS!I36)</f>
        <v>HOBART</v>
      </c>
      <c r="I245" s="40" t="str">
        <f>IF(TAS!J36="","",TAS!J36)</f>
        <v>TAS</v>
      </c>
      <c r="J245" s="40" t="str">
        <f>IF(TAS!K36="","",TAS!K36)</f>
        <v>CB</v>
      </c>
      <c r="K245" s="40" t="str">
        <f>IF(TAS!L36="","",TAS!L36)</f>
        <v>ER</v>
      </c>
      <c r="L245" s="40" t="str">
        <f>IF(TAS!M36="","",TAS!M36)</f>
        <v>fc</v>
      </c>
      <c r="M245" s="40" t="str">
        <f>IF(TAS!N36="","",TAS!N36)</f>
        <v>R</v>
      </c>
      <c r="N245" s="40">
        <f>IF(TAS!O36="","",TAS!O36)</f>
        <v>43</v>
      </c>
      <c r="O245" s="40">
        <f>IF(TAS!P36="","",TAS!P36)</f>
        <v>265</v>
      </c>
      <c r="P245" s="40">
        <f>IF(TAS!Q36="","",TAS!Q36)</f>
        <v>86</v>
      </c>
      <c r="Q245" s="40">
        <f>IF(TAS!R36="","",TAS!R36)</f>
        <v>59650</v>
      </c>
      <c r="R245" s="40">
        <f>IF(TAS!S36="","",TAS!S36)</f>
        <v>6200</v>
      </c>
      <c r="S245" s="40" t="str">
        <f>IF(TAS!T36="","",TAS!T36)</f>
        <v>H</v>
      </c>
      <c r="T245" s="40" t="str">
        <f>IF(TAS!U36="","",TAS!U36)</f>
        <v/>
      </c>
      <c r="U245" s="40" t="str">
        <f>IF(TAS!V36="","",TAS!V36)</f>
        <v/>
      </c>
      <c r="V245" s="40" t="str">
        <f>IF(TAS!W36="","",TAS!W36)</f>
        <v/>
      </c>
      <c r="W245" s="40">
        <f>IF(TAS!Y36="","",TAS!Y36)</f>
        <v>6561</v>
      </c>
      <c r="X245" s="40">
        <f>IF(TAS!Z36="","",TAS!Z36)</f>
        <v>5239</v>
      </c>
      <c r="Y245" s="40" t="str">
        <f>IF(TAS!AB36="","",TAS!AB36)</f>
        <v>V</v>
      </c>
      <c r="Z245" s="40" t="str">
        <f>IF(TAS!AC36="","",TAS!AC36)</f>
        <v>Hydro Electric Corporation TAS</v>
      </c>
      <c r="AA245" s="40" t="str">
        <f>IF(TAS!AD36="","",TAS!AD36)</f>
        <v>Hydro Electric Commission TAS</v>
      </c>
      <c r="AB245" s="40" t="str">
        <f>IF(TAS!AE36="","",TAS!AE36)</f>
        <v>Hydro Electric Commission TAS</v>
      </c>
      <c r="AC245" s="40" t="str">
        <f>IF(TAS!AF36="","",TAS!AF36)</f>
        <v>The dam has a CFRD embankment on the right bank.</v>
      </c>
      <c r="AD245" s="40" t="str">
        <f>IF(TAS!AG36="","",TAS!AG36)</f>
        <v>Meadowbank</v>
      </c>
      <c r="AE245" s="40">
        <f>IF(TAS!AH36="","",TAS!AH36)</f>
        <v>42</v>
      </c>
      <c r="AF245" s="40">
        <f>IF(TAS!AI36="","",TAS!AI36)</f>
        <v>187</v>
      </c>
      <c r="AG245" s="40" t="str">
        <f>IF(TAS!AJ36="","",TAS!AJ36)</f>
        <v/>
      </c>
      <c r="AH245" s="40" t="str">
        <f>IF(TAS!AK36="","",TAS!AK36)</f>
        <v/>
      </c>
      <c r="AI245" s="40" t="str">
        <f>IF(TAS!AL36="","",TAS!AL36)</f>
        <v/>
      </c>
      <c r="AJ245" s="40" t="str">
        <f>IF(TAS!AM36="","",TAS!AM36)</f>
        <v/>
      </c>
      <c r="AK245" s="40" t="str">
        <f>IF(TAS!AN36="","",TAS!AN36)</f>
        <v/>
      </c>
    </row>
    <row r="246" spans="1:37" x14ac:dyDescent="0.2">
      <c r="A246" s="7">
        <f t="shared" si="3"/>
        <v>243</v>
      </c>
      <c r="B246" s="40" t="str">
        <f>IF(Vic!B68="","",Vic!B68)</f>
        <v>RUNNING CREEK</v>
      </c>
      <c r="C246" s="40" t="str">
        <f>IF(Vic!C68="","",Vic!C68)</f>
        <v>Running Creek Reservoir</v>
      </c>
      <c r="D246" s="40">
        <f>IF(Vic!E68="","",Vic!E68)</f>
        <v>1966</v>
      </c>
      <c r="E246" s="40" t="str">
        <f>IF(Vic!F68="","",Vic!F68)</f>
        <v/>
      </c>
      <c r="F246" s="40" t="str">
        <f>IF(Vic!G68="","",Vic!G68)</f>
        <v>Running Creek</v>
      </c>
      <c r="G246" s="40" t="str">
        <f>IF(Vic!H68="","",Vic!H68)</f>
        <v/>
      </c>
      <c r="H246" s="40" t="str">
        <f>IF(Vic!I68="","",Vic!I68)</f>
        <v>WHITTLESEA</v>
      </c>
      <c r="I246" s="40" t="str">
        <f>IF(Vic!J68="","",Vic!J68)</f>
        <v>VIC</v>
      </c>
      <c r="J246" s="40" t="str">
        <f>IF(Vic!K68="","",Vic!K68)</f>
        <v>ER</v>
      </c>
      <c r="K246" s="40" t="str">
        <f>IF(Vic!L68="","",Vic!L68)</f>
        <v/>
      </c>
      <c r="L246" s="40" t="str">
        <f>IF(Vic!M68="","",Vic!M68)</f>
        <v>fc</v>
      </c>
      <c r="M246" s="40" t="str">
        <f>IF(Vic!N68="","",Vic!N68)</f>
        <v>R</v>
      </c>
      <c r="N246" s="40">
        <f>IF(Vic!O68="","",Vic!O68)</f>
        <v>18</v>
      </c>
      <c r="O246" s="40">
        <f>IF(Vic!P68="","",Vic!P68)</f>
        <v>110</v>
      </c>
      <c r="P246" s="40">
        <f>IF(Vic!Q68="","",Vic!Q68)</f>
        <v>38</v>
      </c>
      <c r="Q246" s="40">
        <f>IF(Vic!R68="","",Vic!R68)</f>
        <v>280</v>
      </c>
      <c r="R246" s="40">
        <f>IF(Vic!S68="","",Vic!S68)</f>
        <v>25</v>
      </c>
      <c r="S246" s="40" t="str">
        <f>IF(Vic!T68="","",Vic!T68)</f>
        <v>S</v>
      </c>
      <c r="T246" s="40" t="str">
        <f>IF(Vic!U68="","",Vic!U68)</f>
        <v/>
      </c>
      <c r="U246" s="40" t="str">
        <f>IF(Vic!V68="","",Vic!V68)</f>
        <v/>
      </c>
      <c r="V246" s="40" t="str">
        <f>IF(Vic!W68="","",Vic!W68)</f>
        <v/>
      </c>
      <c r="W246" s="40">
        <f>IF(Vic!Y68="","",Vic!Y68)</f>
        <v>20</v>
      </c>
      <c r="X246" s="40">
        <f>IF(Vic!Z68="","",Vic!Z68)</f>
        <v>57</v>
      </c>
      <c r="Y246" s="40" t="str">
        <f>IF(Vic!AA68="","",Vic!AA68)</f>
        <v>L</v>
      </c>
      <c r="Z246" s="40" t="str">
        <f>IF(Vic!AB68="","",Vic!AB68)</f>
        <v>Melbourne Water Corporation</v>
      </c>
      <c r="AA246" s="40" t="str">
        <f>IF(Vic!AC68="","",Vic!AC68)</f>
        <v>Garlick &amp; Stewart</v>
      </c>
      <c r="AB246" s="40" t="str">
        <f>IF(Vic!AD68="","",Vic!AD68)</f>
        <v>Janus Constructions Pty Ltd</v>
      </c>
      <c r="AC246" s="40" t="str">
        <f>IF(Vic!AE68="","",Vic!AE68)</f>
        <v>No longer used for water supply</v>
      </c>
      <c r="AD246" s="40" t="str">
        <f>IF(Vic!AF68="","",Vic!AF68)</f>
        <v/>
      </c>
      <c r="AE246" s="40" t="str">
        <f>IF(Vic!AG68="","",Vic!AG68)</f>
        <v/>
      </c>
      <c r="AF246" s="40" t="str">
        <f>IF(Vic!AH68="","",Vic!AH68)</f>
        <v/>
      </c>
      <c r="AG246" s="40">
        <f>IF(Vic!AI68="","",Vic!AI68)</f>
        <v>0</v>
      </c>
      <c r="AH246" s="40">
        <f>IF(Vic!AJ68="","",Vic!AJ68)</f>
        <v>0</v>
      </c>
      <c r="AI246" s="40">
        <f>IF(Vic!AK68="","",Vic!AK68)</f>
        <v>0</v>
      </c>
      <c r="AK246" s="40" t="str">
        <f>IF(Vic!AL68="","",Vic!AL68)</f>
        <v/>
      </c>
    </row>
    <row r="247" spans="1:37" x14ac:dyDescent="0.2">
      <c r="A247" s="7">
        <f t="shared" si="3"/>
        <v>244</v>
      </c>
      <c r="B247" s="40" t="str">
        <f>IF(SA!B23="","",SA!B23)</f>
        <v>STURT</v>
      </c>
      <c r="C247" s="40" t="str">
        <f>IF(SA!C23="","",SA!C23)</f>
        <v/>
      </c>
      <c r="D247" s="40">
        <f>IF(SA!E23="","",SA!E23)</f>
        <v>1966</v>
      </c>
      <c r="E247" s="40" t="str">
        <f>IF(SA!F23="","",SA!F23)</f>
        <v/>
      </c>
      <c r="F247" s="40" t="str">
        <f>IF(SA!G23="","",SA!G23)</f>
        <v>Sturt</v>
      </c>
      <c r="G247" s="40" t="str">
        <f>IF(SA!H23="","",SA!H23)</f>
        <v/>
      </c>
      <c r="H247" s="40" t="str">
        <f>IF(SA!I23="","",SA!I23)</f>
        <v>ADELAIDE</v>
      </c>
      <c r="I247" s="40" t="str">
        <f>IF(SA!J23="","",SA!J23)</f>
        <v>SA</v>
      </c>
      <c r="J247" s="40" t="str">
        <f>IF(SA!K23="","",SA!K23)</f>
        <v>VA</v>
      </c>
      <c r="K247" s="40" t="str">
        <f>IF(SA!L23="","",SA!L23)</f>
        <v/>
      </c>
      <c r="L247" s="40" t="str">
        <f>IF(SA!M23="","",SA!M23)</f>
        <v/>
      </c>
      <c r="M247" s="40" t="str">
        <f>IF(SA!N23="","",SA!N23)</f>
        <v>R</v>
      </c>
      <c r="N247" s="40">
        <f>IF(SA!O23="","",SA!O23)</f>
        <v>41</v>
      </c>
      <c r="O247" s="40">
        <f>IF(SA!P23="","",SA!P23)</f>
        <v>128</v>
      </c>
      <c r="P247" s="40">
        <f>IF(SA!Q23="","",SA!Q23)</f>
        <v>13</v>
      </c>
      <c r="Q247" s="40">
        <f>IF(SA!R23="","",SA!R23)</f>
        <v>2040</v>
      </c>
      <c r="R247" s="40">
        <f>IF(SA!S23="","",SA!S23)</f>
        <v>170</v>
      </c>
      <c r="S247" s="40" t="str">
        <f>IF(SA!T23="","",SA!T23)</f>
        <v>C</v>
      </c>
      <c r="T247" s="40" t="str">
        <f>IF(SA!U23="","",SA!U23)</f>
        <v>Q</v>
      </c>
      <c r="U247" s="40" t="str">
        <f>IF(SA!V23="","",SA!V23)</f>
        <v/>
      </c>
      <c r="V247" s="40" t="str">
        <f>IF(SA!W23="","",SA!W23)</f>
        <v/>
      </c>
      <c r="W247" s="40">
        <f>IF(SA!Y23="","",SA!Y23)</f>
        <v>60</v>
      </c>
      <c r="X247" s="40">
        <f>IF(SA!Z23="","",SA!Z23)</f>
        <v>850</v>
      </c>
      <c r="Y247" s="40" t="str">
        <f>IF(SA!AA23="","",SA!AA23)</f>
        <v>L</v>
      </c>
      <c r="Z247" s="40" t="str">
        <f>IF(SA!AB23="","",SA!AB23)</f>
        <v xml:space="preserve">Sth Aust Government </v>
      </c>
      <c r="AA247" s="40" t="str">
        <f>IF(SA!AC23="","",SA!AC23)</f>
        <v xml:space="preserve">Sth Aust Government Eng &amp; Water Supply Department </v>
      </c>
      <c r="AB247" s="40" t="str">
        <f>IF(SA!AD23="","",SA!AD23)</f>
        <v>S Haunstrup &amp; Co (SA) Pty Ltd</v>
      </c>
      <c r="AC247" s="40" t="str">
        <f>IF(SA!AE23="","",SA!AE23)</f>
        <v xml:space="preserve">Wetland storage created 1999 behind dam - 0.18GL reduction in flood storage </v>
      </c>
      <c r="AD247" s="40" t="str">
        <f>IF(SA!AF23="","",SA!AF23)</f>
        <v/>
      </c>
      <c r="AE247" s="40" t="str">
        <f>IF(SA!AG23="","",SA!AG23)</f>
        <v/>
      </c>
      <c r="AF247" s="40" t="str">
        <f>IF(SA!AH23="","",SA!AH23)</f>
        <v/>
      </c>
      <c r="AG247" s="40" t="str">
        <f>IF(SA!AI23="","",SA!AI23)</f>
        <v/>
      </c>
      <c r="AH247" s="40">
        <f>IF(SA!AJ23="","",SA!AJ23)</f>
        <v>1.9419999999999999</v>
      </c>
      <c r="AI247" s="40">
        <f>IF(SA!AK23="","",SA!AK23)</f>
        <v>0</v>
      </c>
      <c r="AJ247" s="40" t="str">
        <f>IF(SA!AL23="","",SA!AL23)</f>
        <v/>
      </c>
      <c r="AK247" s="40" t="str">
        <f>IF(SA!AM23="","",SA!AM23)</f>
        <v/>
      </c>
    </row>
    <row r="248" spans="1:37" x14ac:dyDescent="0.2">
      <c r="A248" s="7">
        <f t="shared" si="3"/>
        <v>245</v>
      </c>
      <c r="B248" s="40" t="str">
        <f>IF(WA!B19="","",WA!B19)</f>
        <v>WAROONA</v>
      </c>
      <c r="C248" s="40" t="str">
        <f>IF(WA!C19="","",WA!C19)</f>
        <v>Lake Navarino</v>
      </c>
      <c r="D248" s="40">
        <f>IF(WA!E19="","",WA!E19)</f>
        <v>1966</v>
      </c>
      <c r="E248" s="40" t="str">
        <f>IF(WA!F19="","",WA!F19)</f>
        <v/>
      </c>
      <c r="F248" s="40" t="str">
        <f>IF(WA!G19="","",WA!G19)</f>
        <v>Drakesbrook</v>
      </c>
      <c r="G248" s="40" t="str">
        <f>IF(WA!H19="","",WA!H19)</f>
        <v/>
      </c>
      <c r="H248" s="40" t="str">
        <f>IF(WA!I19="","",WA!I19)</f>
        <v>WAROONA</v>
      </c>
      <c r="I248" s="40" t="str">
        <f>IF(WA!J19="","",WA!J19)</f>
        <v>WA</v>
      </c>
      <c r="J248" s="40" t="str">
        <f>IF(WA!K19="","",WA!K19)</f>
        <v>TE</v>
      </c>
      <c r="K248" s="40" t="str">
        <f>IF(WA!L19="","",WA!L19)</f>
        <v/>
      </c>
      <c r="L248" s="40" t="str">
        <f>IF(WA!M19="","",WA!M19)</f>
        <v>he</v>
      </c>
      <c r="M248" s="40" t="str">
        <f>IF(WA!N19="","",WA!N19)</f>
        <v>R/S</v>
      </c>
      <c r="N248" s="40">
        <f>IF(WA!O19="","",WA!O19)</f>
        <v>42</v>
      </c>
      <c r="O248" s="40">
        <f>IF(WA!P19="","",WA!P19)</f>
        <v>381</v>
      </c>
      <c r="P248" s="40">
        <f>IF(WA!Q19="","",WA!Q19)</f>
        <v>598</v>
      </c>
      <c r="Q248" s="40">
        <f>IF(WA!R19="","",WA!R19)</f>
        <v>14940</v>
      </c>
      <c r="R248" s="40">
        <f>IF(WA!S19="","",WA!S19)</f>
        <v>1440</v>
      </c>
      <c r="S248" s="40" t="str">
        <f>IF(WA!T19="","",WA!T19)</f>
        <v>I</v>
      </c>
      <c r="T248" s="40" t="str">
        <f>IF(WA!U19="","",WA!U19)</f>
        <v/>
      </c>
      <c r="U248" s="40" t="str">
        <f>IF(WA!V19="","",WA!V19)</f>
        <v/>
      </c>
      <c r="V248" s="40" t="str">
        <f>IF(WA!W19="","",WA!W19)</f>
        <v/>
      </c>
      <c r="W248" s="40">
        <f>IF(WA!Y19="","",WA!Y19)</f>
        <v>47</v>
      </c>
      <c r="X248" s="40">
        <f>IF(WA!Z19="","",WA!Z19)</f>
        <v>260</v>
      </c>
      <c r="Y248" s="40" t="str">
        <f>IF(WA!AA19="","",WA!AA19)</f>
        <v>L</v>
      </c>
      <c r="Z248" s="40" t="str">
        <f>IF(WA!AB19="","",WA!AB19)</f>
        <v>WA Water Corporation</v>
      </c>
      <c r="AA248" s="40" t="str">
        <f>IF(WA!AC19="","",WA!AC19)</f>
        <v>Public Works Department, WA</v>
      </c>
      <c r="AB248" s="40" t="str">
        <f>IF(WA!AD19="","",WA!AD19)</f>
        <v>G H Reid (WA) Pty Ltd &amp; Public Works Department, WA</v>
      </c>
      <c r="AC248" s="40" t="str">
        <f>IF(WA!AE19="","",WA!AE19)</f>
        <v>Toe drainage and toe weighting added 1967/68, downstream face repaired 1999, spillway upgraded, toe drainage and weighting rebuilt 2003</v>
      </c>
      <c r="AD248" s="40" t="str">
        <f>IF(WA!AF19="","",WA!AF19)</f>
        <v/>
      </c>
      <c r="AE248" s="40" t="str">
        <f>IF(WA!AG19="","",WA!AG19)</f>
        <v/>
      </c>
      <c r="AF248" s="40" t="str">
        <f>IF(WA!AH19="","",WA!AH19)</f>
        <v/>
      </c>
      <c r="AG248" s="40">
        <f>IF(WA!AI19="","",WA!AI19)</f>
        <v>17</v>
      </c>
      <c r="AH248" s="40" t="str">
        <f>IF(WA!AJ19="","",WA!AJ19)</f>
        <v/>
      </c>
      <c r="AI248" s="40" t="str">
        <f>IF(WA!AK19="","",WA!AK19)</f>
        <v/>
      </c>
      <c r="AK248" s="40" t="str">
        <f>IF(WA!AL19="","",WA!AL19)</f>
        <v/>
      </c>
    </row>
    <row r="249" spans="1:37" x14ac:dyDescent="0.2">
      <c r="A249" s="7">
        <f t="shared" si="3"/>
        <v>246</v>
      </c>
      <c r="B249" s="40" t="str">
        <f>IF(NSW!B78="","",NSW!B78)</f>
        <v>BURRENDONG</v>
      </c>
      <c r="C249" s="40" t="str">
        <f>IF(NSW!C78="","",NSW!C78)</f>
        <v/>
      </c>
      <c r="D249" s="40">
        <f>IF(NSW!E78="","",NSW!E78)</f>
        <v>1967</v>
      </c>
      <c r="E249" s="40" t="str">
        <f>IF(NSW!F78="","",NSW!F78)</f>
        <v/>
      </c>
      <c r="F249" s="40" t="str">
        <f>IF(NSW!G78="","",NSW!G78)</f>
        <v>Macquarie</v>
      </c>
      <c r="G249" s="40" t="str">
        <f>IF(NSW!H78="","",NSW!H78)</f>
        <v/>
      </c>
      <c r="H249" s="40" t="str">
        <f>IF(NSW!I78="","",NSW!I78)</f>
        <v>WELLINGTON</v>
      </c>
      <c r="I249" s="40" t="str">
        <f>IF(NSW!J78="","",NSW!J78)</f>
        <v>NSW</v>
      </c>
      <c r="J249" s="40" t="str">
        <f>IF(NSW!K78="","",NSW!K78)</f>
        <v>ER</v>
      </c>
      <c r="K249" s="40" t="str">
        <f>IF(NSW!L78="","",NSW!L78)</f>
        <v/>
      </c>
      <c r="L249" s="40" t="str">
        <f>IF(NSW!M78="","",NSW!M78)</f>
        <v>ie</v>
      </c>
      <c r="M249" s="40" t="str">
        <f>IF(NSW!N78="","",NSW!N78)</f>
        <v>R/S</v>
      </c>
      <c r="N249" s="40">
        <f>IF(NSW!O78="","",NSW!O78)</f>
        <v>76</v>
      </c>
      <c r="O249" s="40">
        <f>IF(NSW!P78="","",NSW!P78)</f>
        <v>1113</v>
      </c>
      <c r="P249" s="40">
        <f>IF(NSW!Q78="","",NSW!Q78)</f>
        <v>6345</v>
      </c>
      <c r="Q249" s="40">
        <f>IF(NSW!R78="","",NSW!R78)</f>
        <v>1188000</v>
      </c>
      <c r="R249" s="40">
        <f>IF(NSW!S78="","",NSW!S78)</f>
        <v>89000</v>
      </c>
      <c r="S249" s="40" t="str">
        <f>IF(NSW!T78="","",NSW!T78)</f>
        <v>I</v>
      </c>
      <c r="T249" s="40" t="str">
        <f>IF(NSW!U78="","",NSW!U78)</f>
        <v>C</v>
      </c>
      <c r="U249" s="40" t="str">
        <f>IF(NSW!V78="","",NSW!V78)</f>
        <v/>
      </c>
      <c r="V249" s="40" t="str">
        <f>IF(NSW!W78="","",NSW!W78)</f>
        <v/>
      </c>
      <c r="W249" s="40">
        <f>IF(NSW!X78="","",NSW!X78)</f>
        <v>13886</v>
      </c>
      <c r="X249" s="40">
        <f>IF(NSW!Y78="","",NSW!Y78)</f>
        <v>13720</v>
      </c>
      <c r="Y249" s="40" t="str">
        <f>IF(NSW!Z78="","",NSW!Z78)</f>
        <v>V</v>
      </c>
      <c r="Z249" s="40" t="str">
        <f>IF(NSW!AA78="","",NSW!AA78)</f>
        <v>Dept. Land Water Conservation</v>
      </c>
      <c r="AA249" s="40" t="str">
        <f>IF(NSW!AB78="","",NSW!AB78)</f>
        <v/>
      </c>
      <c r="AB249" s="40" t="str">
        <f>IF(NSW!AC78="","",NSW!AC78)</f>
        <v>Water Conservation &amp; Irrigation Commission, NSW</v>
      </c>
      <c r="AC249" s="40" t="str">
        <f>IF(NSW!AD78="","",NSW!AD78)</f>
        <v>490 000 additional flood control storage available</v>
      </c>
      <c r="AD249" s="40" t="str">
        <f>IF(NSW!AE78="","",NSW!AE78)</f>
        <v>Burrendong</v>
      </c>
      <c r="AE249" s="40">
        <f>IF(NSW!AF78="","",NSW!AF78)</f>
        <v>19</v>
      </c>
      <c r="AF249" s="40">
        <f>IF(NSW!AG78="","",NSW!AG78)</f>
        <v>50.9</v>
      </c>
      <c r="AG249" s="40" t="str">
        <f>IF(NSW!AH78="","",NSW!AH78)</f>
        <v/>
      </c>
      <c r="AH249" s="40" t="str">
        <f>IF(NSW!AI78="","",NSW!AI78)</f>
        <v/>
      </c>
      <c r="AI249" s="40">
        <f>IF(NSW!AJ78="","",NSW!AJ78)</f>
        <v>0</v>
      </c>
      <c r="AJ249" s="40" t="str">
        <f>IF(NSW!AK78="","",NSW!AK78)</f>
        <v/>
      </c>
      <c r="AK249" s="40" t="str">
        <f>IF(NSW!AL78="","",NSW!AL78)</f>
        <v/>
      </c>
    </row>
    <row r="250" spans="1:37" x14ac:dyDescent="0.2">
      <c r="A250" s="7">
        <f t="shared" si="3"/>
        <v>247</v>
      </c>
      <c r="B250" s="40" t="str">
        <f>IF(TAS!B37="","",TAS!B37)</f>
        <v>CLUNY</v>
      </c>
      <c r="C250" s="40" t="str">
        <f>IF(TAS!C37="","",TAS!C37)</f>
        <v>Cluny Lagoon</v>
      </c>
      <c r="D250" s="40">
        <f>IF(TAS!E37="","",TAS!E37)</f>
        <v>1967</v>
      </c>
      <c r="E250" s="40" t="str">
        <f>IF(TAS!F37="","",TAS!F37)</f>
        <v/>
      </c>
      <c r="F250" s="40" t="str">
        <f>IF(TAS!G37="","",TAS!G37)</f>
        <v>Derwent</v>
      </c>
      <c r="G250" s="40" t="str">
        <f>IF(TAS!H37="","",TAS!H37)</f>
        <v/>
      </c>
      <c r="H250" s="40" t="str">
        <f>IF(TAS!I37="","",TAS!I37)</f>
        <v>HOBART</v>
      </c>
      <c r="I250" s="40" t="str">
        <f>IF(TAS!J37="","",TAS!J37)</f>
        <v>TAS</v>
      </c>
      <c r="J250" s="40" t="str">
        <f>IF(TAS!K37="","",TAS!K37)</f>
        <v>PG</v>
      </c>
      <c r="K250" s="40" t="str">
        <f>IF(TAS!L37="","",TAS!L37)</f>
        <v/>
      </c>
      <c r="L250" s="40" t="str">
        <f>IF(TAS!M37="","",TAS!M37)</f>
        <v>c</v>
      </c>
      <c r="M250" s="40" t="str">
        <f>IF(TAS!N37="","",TAS!N37)</f>
        <v>R</v>
      </c>
      <c r="N250" s="40">
        <f>IF(TAS!O37="","",TAS!O37)</f>
        <v>30</v>
      </c>
      <c r="O250" s="40">
        <f>IF(TAS!P37="","",TAS!P37)</f>
        <v>204</v>
      </c>
      <c r="P250" s="40">
        <f>IF(TAS!Q37="","",TAS!Q37)</f>
        <v>28</v>
      </c>
      <c r="Q250" s="40">
        <f>IF(TAS!R37="","",TAS!R37)</f>
        <v>4880</v>
      </c>
      <c r="R250" s="40">
        <f>IF(TAS!S37="","",TAS!S37)</f>
        <v>800</v>
      </c>
      <c r="S250" s="40" t="str">
        <f>IF(TAS!T37="","",TAS!T37)</f>
        <v>H</v>
      </c>
      <c r="T250" s="40" t="str">
        <f>IF(TAS!U37="","",TAS!U37)</f>
        <v/>
      </c>
      <c r="U250" s="40" t="str">
        <f>IF(TAS!V37="","",TAS!V37)</f>
        <v/>
      </c>
      <c r="V250" s="40" t="str">
        <f>IF(TAS!W37="","",TAS!W37)</f>
        <v/>
      </c>
      <c r="W250" s="40">
        <f>IF(TAS!Y37="","",TAS!Y37)</f>
        <v>2971</v>
      </c>
      <c r="X250" s="40">
        <f>IF(TAS!Z37="","",TAS!Z37)</f>
        <v>4248</v>
      </c>
      <c r="Y250" s="40" t="str">
        <f>IF(TAS!AB37="","",TAS!AB37)</f>
        <v>L</v>
      </c>
      <c r="Z250" s="40" t="str">
        <f>IF(TAS!AC37="","",TAS!AC37)</f>
        <v>Hydro Electric Corporation TAS</v>
      </c>
      <c r="AA250" s="40" t="str">
        <f>IF(TAS!AD37="","",TAS!AD37)</f>
        <v>Hydro Electric Commission TAS</v>
      </c>
      <c r="AB250" s="40" t="str">
        <f>IF(TAS!AE37="","",TAS!AE37)</f>
        <v>Hydro Electric Commission TAS</v>
      </c>
      <c r="AC250" s="40" t="str">
        <f>IF(TAS!AF37="","",TAS!AF37)</f>
        <v>Prestressed concrete spillway section.</v>
      </c>
      <c r="AD250" s="40" t="str">
        <f>IF(TAS!AG37="","",TAS!AG37)</f>
        <v>Cluny</v>
      </c>
      <c r="AE250" s="40">
        <f>IF(TAS!AH37="","",TAS!AH37)</f>
        <v>19</v>
      </c>
      <c r="AF250" s="40">
        <f>IF(TAS!AI37="","",TAS!AI37)</f>
        <v>90</v>
      </c>
      <c r="AG250" s="40" t="str">
        <f>IF(TAS!AJ37="","",TAS!AJ37)</f>
        <v/>
      </c>
      <c r="AH250" s="40" t="str">
        <f>IF(TAS!AK37="","",TAS!AK37)</f>
        <v/>
      </c>
      <c r="AI250" s="40" t="str">
        <f>IF(TAS!AL37="","",TAS!AL37)</f>
        <v/>
      </c>
      <c r="AJ250" s="40" t="str">
        <f>IF(TAS!AM37="","",TAS!AM37)</f>
        <v/>
      </c>
      <c r="AK250" s="40" t="str">
        <f>IF(TAS!AN37="","",TAS!AN37)</f>
        <v/>
      </c>
    </row>
    <row r="251" spans="1:37" x14ac:dyDescent="0.2">
      <c r="A251" s="7">
        <f t="shared" si="3"/>
        <v>248</v>
      </c>
      <c r="B251" s="40" t="str">
        <f>IF(Vic!B69="","",Vic!B69)</f>
        <v>JACANA</v>
      </c>
      <c r="C251" s="40" t="str">
        <f>IF(Vic!C69="","",Vic!C69)</f>
        <v>Jacana Retarding Basin</v>
      </c>
      <c r="D251" s="40">
        <f>IF(Vic!E69="","",Vic!E69)</f>
        <v>1967</v>
      </c>
      <c r="E251" s="40" t="str">
        <f>IF(Vic!F69="","",Vic!F69)</f>
        <v/>
      </c>
      <c r="F251" s="40" t="str">
        <f>IF(Vic!G69="","",Vic!G69)</f>
        <v>Moonee Ponds Creek</v>
      </c>
      <c r="G251" s="40" t="str">
        <f>IF(Vic!H69="","",Vic!H69)</f>
        <v/>
      </c>
      <c r="H251" s="40" t="str">
        <f>IF(Vic!I69="","",Vic!I69)</f>
        <v>MELBOURNE</v>
      </c>
      <c r="I251" s="40" t="str">
        <f>IF(Vic!J69="","",Vic!J69)</f>
        <v>VIC</v>
      </c>
      <c r="J251" s="40" t="str">
        <f>IF(Vic!K69="","",Vic!K69)</f>
        <v>TE</v>
      </c>
      <c r="K251" s="40" t="str">
        <f>IF(Vic!L69="","",Vic!L69)</f>
        <v/>
      </c>
      <c r="L251" s="40" t="str">
        <f>IF(Vic!M69="","",Vic!M69)</f>
        <v>he</v>
      </c>
      <c r="M251" s="40" t="str">
        <f>IF(Vic!N69="","",Vic!N69)</f>
        <v>S/R</v>
      </c>
      <c r="N251" s="40">
        <f>IF(Vic!O69="","",Vic!O69)</f>
        <v>16</v>
      </c>
      <c r="O251" s="40">
        <f>IF(Vic!P69="","",Vic!P69)</f>
        <v>260</v>
      </c>
      <c r="P251" s="40">
        <f>IF(Vic!Q69="","",Vic!Q69)</f>
        <v>64</v>
      </c>
      <c r="Q251" s="40">
        <f>IF(Vic!R69="","",Vic!R69)</f>
        <v>2870</v>
      </c>
      <c r="R251" s="40">
        <f>IF(Vic!S69="","",Vic!S69)</f>
        <v>650</v>
      </c>
      <c r="S251" s="40" t="str">
        <f>IF(Vic!T69="","",Vic!T69)</f>
        <v>C</v>
      </c>
      <c r="T251" s="40" t="str">
        <f>IF(Vic!U69="","",Vic!U69)</f>
        <v/>
      </c>
      <c r="U251" s="40" t="str">
        <f>IF(Vic!V69="","",Vic!V69)</f>
        <v/>
      </c>
      <c r="V251" s="40" t="str">
        <f>IF(Vic!W69="","",Vic!W69)</f>
        <v/>
      </c>
      <c r="W251" s="40" t="str">
        <f>IF(Vic!Y69="","",Vic!Y69)</f>
        <v/>
      </c>
      <c r="X251" s="40">
        <f>IF(Vic!Z69="","",Vic!Z69)</f>
        <v>117</v>
      </c>
      <c r="Y251" s="40" t="str">
        <f>IF(Vic!AA69="","",Vic!AA69)</f>
        <v>L</v>
      </c>
      <c r="Z251" s="40" t="str">
        <f>IF(Vic!AB69="","",Vic!AB69)</f>
        <v>Melbourne Water Corporation</v>
      </c>
      <c r="AA251" s="40" t="str">
        <f>IF(Vic!AC69="","",Vic!AC69)</f>
        <v>Melbourne &amp; Metropolitan Board of Works</v>
      </c>
      <c r="AB251" s="40" t="str">
        <f>IF(Vic!AD69="","",Vic!AD69)</f>
        <v>Melbourne &amp; Metropolitan Board of Works</v>
      </c>
      <c r="AC251" s="40" t="str">
        <f>IF(Vic!AE69="","",Vic!AE69)</f>
        <v>Retarding basin, has permanently open outlet of 60 m3/sec</v>
      </c>
      <c r="AD251" s="40" t="str">
        <f>IF(Vic!AF69="","",Vic!AF69)</f>
        <v/>
      </c>
      <c r="AE251" s="40" t="str">
        <f>IF(Vic!AG69="","",Vic!AG69)</f>
        <v/>
      </c>
      <c r="AF251" s="40" t="str">
        <f>IF(Vic!AH69="","",Vic!AH69)</f>
        <v/>
      </c>
      <c r="AG251" s="40" t="str">
        <f>IF(Vic!AI69="","",Vic!AI69)</f>
        <v/>
      </c>
      <c r="AH251" s="40" t="str">
        <f>IF(Vic!AJ69="","",Vic!AJ69)</f>
        <v/>
      </c>
      <c r="AI251" s="40" t="str">
        <f>IF(Vic!AK69="","",Vic!AK69)</f>
        <v/>
      </c>
      <c r="AK251" s="40" t="str">
        <f>IF(Vic!AL69="","",Vic!AL69)</f>
        <v/>
      </c>
    </row>
    <row r="252" spans="1:37" x14ac:dyDescent="0.2">
      <c r="A252" s="7">
        <f t="shared" si="3"/>
        <v>249</v>
      </c>
      <c r="B252" s="40" t="str">
        <f>IF(NSW!B79="","",NSW!B79)</f>
        <v>JINDABYNE</v>
      </c>
      <c r="C252" s="40" t="str">
        <f>IF(NSW!C79="","",NSW!C79)</f>
        <v/>
      </c>
      <c r="D252" s="40">
        <f>IF(NSW!E79="","",NSW!E79)</f>
        <v>1967</v>
      </c>
      <c r="E252" s="40" t="str">
        <f>IF(NSW!F79="","",NSW!F79)</f>
        <v/>
      </c>
      <c r="F252" s="40" t="str">
        <f>IF(NSW!G79="","",NSW!G79)</f>
        <v>Snowy</v>
      </c>
      <c r="G252" s="40" t="str">
        <f>IF(NSW!H79="","",NSW!H79)</f>
        <v/>
      </c>
      <c r="H252" s="40" t="str">
        <f>IF(NSW!I79="","",NSW!I79)</f>
        <v>COOMA</v>
      </c>
      <c r="I252" s="40" t="str">
        <f>IF(NSW!J79="","",NSW!J79)</f>
        <v>NSW</v>
      </c>
      <c r="J252" s="40" t="str">
        <f>IF(NSW!K79="","",NSW!K79)</f>
        <v>ER</v>
      </c>
      <c r="K252" s="40" t="str">
        <f>IF(NSW!L79="","",NSW!L79)</f>
        <v/>
      </c>
      <c r="L252" s="40" t="str">
        <f>IF(NSW!M79="","",NSW!M79)</f>
        <v>ie</v>
      </c>
      <c r="M252" s="40" t="str">
        <f>IF(NSW!N79="","",NSW!N79)</f>
        <v>R</v>
      </c>
      <c r="N252" s="40">
        <f>IF(NSW!O79="","",NSW!O79)</f>
        <v>72</v>
      </c>
      <c r="O252" s="40">
        <f>IF(NSW!P79="","",NSW!P79)</f>
        <v>335</v>
      </c>
      <c r="P252" s="40">
        <f>IF(NSW!Q79="","",NSW!Q79)</f>
        <v>894</v>
      </c>
      <c r="Q252" s="40">
        <f>IF(NSW!R79="","",NSW!R79)</f>
        <v>688287</v>
      </c>
      <c r="R252" s="40">
        <f>IF(NSW!S79="","",NSW!S79)</f>
        <v>30335</v>
      </c>
      <c r="S252" s="40" t="str">
        <f>IF(NSW!T79="","",NSW!T79)</f>
        <v>H</v>
      </c>
      <c r="T252" s="40" t="str">
        <f>IF(NSW!U79="","",NSW!U79)</f>
        <v/>
      </c>
      <c r="U252" s="40" t="str">
        <f>IF(NSW!V79="","",NSW!V79)</f>
        <v/>
      </c>
      <c r="V252" s="40" t="str">
        <f>IF(NSW!W79="","",NSW!W79)</f>
        <v/>
      </c>
      <c r="W252" s="40">
        <f>IF(NSW!X79="","",NSW!X79)</f>
        <v>1880</v>
      </c>
      <c r="X252" s="40">
        <f>IF(NSW!Y79="","",NSW!Y79)</f>
        <v>3002</v>
      </c>
      <c r="Y252" s="40" t="str">
        <f>IF(NSW!Z79="","",NSW!Z79)</f>
        <v>V</v>
      </c>
      <c r="Z252" s="40" t="str">
        <f>IF(NSW!AA79="","",NSW!AA79)</f>
        <v>Snowy Hydro</v>
      </c>
      <c r="AA252" s="40" t="str">
        <f>IF(NSW!AB79="","",NSW!AB79)</f>
        <v>Snowy Mountains Hydro-Electric Authority</v>
      </c>
      <c r="AB252" s="40" t="str">
        <f>IF(NSW!AC79="","",NSW!AC79)</f>
        <v>Utah-Brown &amp; Sudamericana</v>
      </c>
      <c r="AC252" s="40" t="str">
        <f>IF(NSW!AD79="","",NSW!AD79)</f>
        <v/>
      </c>
      <c r="AD252" s="40" t="str">
        <f>IF(NSW!AE79="","",NSW!AE79)</f>
        <v/>
      </c>
      <c r="AE252" s="40" t="str">
        <f>IF(NSW!AF79="","",NSW!AF79)</f>
        <v/>
      </c>
      <c r="AF252" s="40" t="str">
        <f>IF(NSW!AG79="","",NSW!AG79)</f>
        <v/>
      </c>
      <c r="AG252" s="40" t="str">
        <f>IF(NSW!AH79="","",NSW!AH79)</f>
        <v/>
      </c>
      <c r="AH252" s="40" t="str">
        <f>IF(NSW!AI79="","",NSW!AI79)</f>
        <v/>
      </c>
      <c r="AI252" s="40">
        <f>IF(NSW!AJ79="","",NSW!AJ79)</f>
        <v>300</v>
      </c>
      <c r="AJ252" s="40" t="str">
        <f>IF(NSW!AK79="","",NSW!AK79)</f>
        <v/>
      </c>
      <c r="AK252" s="40" t="str">
        <f>IF(NSW!AL79="","",NSW!AL79)</f>
        <v/>
      </c>
    </row>
    <row r="253" spans="1:37" x14ac:dyDescent="0.2">
      <c r="A253" s="7">
        <f t="shared" si="3"/>
        <v>250</v>
      </c>
      <c r="B253" s="40" t="str">
        <f>IF(TAS!B38="","",TAS!B38)</f>
        <v>MIENA ROCKFILL</v>
      </c>
      <c r="C253" s="40" t="str">
        <f>IF(TAS!C38="","",TAS!C38)</f>
        <v>Great Lake</v>
      </c>
      <c r="D253" s="40">
        <f>IF(TAS!E38="","",TAS!E38)</f>
        <v>1967</v>
      </c>
      <c r="E253" s="40" t="str">
        <f>IF(TAS!F38="","",TAS!F38)</f>
        <v/>
      </c>
      <c r="F253" s="40" t="str">
        <f>IF(TAS!G38="","",TAS!G38)</f>
        <v>Shannon</v>
      </c>
      <c r="G253" s="40" t="str">
        <f>IF(TAS!H38="","",TAS!H38)</f>
        <v/>
      </c>
      <c r="H253" s="40" t="str">
        <f>IF(TAS!I38="","",TAS!I38)</f>
        <v>LAUNCESTON</v>
      </c>
      <c r="I253" s="40" t="str">
        <f>IF(TAS!J38="","",TAS!J38)</f>
        <v>TAS</v>
      </c>
      <c r="J253" s="40" t="str">
        <f>IF(TAS!K38="","",TAS!K38)</f>
        <v>ER</v>
      </c>
      <c r="K253" s="40" t="str">
        <f>IF(TAS!L38="","",TAS!L38)</f>
        <v/>
      </c>
      <c r="L253" s="40" t="str">
        <f>IF(TAS!M38="","",TAS!M38)</f>
        <v>ie</v>
      </c>
      <c r="M253" s="40" t="str">
        <f>IF(TAS!N38="","",TAS!N38)</f>
        <v>R/S</v>
      </c>
      <c r="N253" s="40">
        <f>IF(TAS!O38="","",TAS!O38)</f>
        <v>28</v>
      </c>
      <c r="O253" s="40">
        <f>IF(TAS!P38="","",TAS!P38)</f>
        <v>1136</v>
      </c>
      <c r="P253" s="40">
        <f>IF(TAS!Q38="","",TAS!Q38)</f>
        <v>481</v>
      </c>
      <c r="Q253" s="40">
        <f>IF(TAS!R38="","",TAS!R38)</f>
        <v>3156640</v>
      </c>
      <c r="R253" s="40">
        <f>IF(TAS!S38="","",TAS!S38)</f>
        <v>176120</v>
      </c>
      <c r="S253" s="40" t="str">
        <f>IF(TAS!T38="","",TAS!T38)</f>
        <v>H</v>
      </c>
      <c r="T253" s="40" t="str">
        <f>IF(TAS!U38="","",TAS!U38)</f>
        <v/>
      </c>
      <c r="U253" s="40" t="str">
        <f>IF(TAS!V38="","",TAS!V38)</f>
        <v/>
      </c>
      <c r="V253" s="40" t="str">
        <f>IF(TAS!W38="","",TAS!W38)</f>
        <v/>
      </c>
      <c r="W253" s="40">
        <f>IF(TAS!Y38="","",TAS!Y38)</f>
        <v>399</v>
      </c>
      <c r="X253" s="40">
        <f>IF(TAS!Z38="","",TAS!Z38)</f>
        <v>58</v>
      </c>
      <c r="Y253" s="40" t="str">
        <f>IF(TAS!AB38="","",TAS!AB38)</f>
        <v>V</v>
      </c>
      <c r="Z253" s="40" t="str">
        <f>IF(TAS!AC38="","",TAS!AC38)</f>
        <v>Hydro Electric Corporation TAS</v>
      </c>
      <c r="AA253" s="40" t="str">
        <f>IF(TAS!AD38="","",TAS!AD38)</f>
        <v>Hydro Electric Commission TAS</v>
      </c>
      <c r="AB253" s="40" t="str">
        <f>IF(TAS!AE38="","",TAS!AE38)</f>
        <v>Roche Bros (TAS) Pty Ltd</v>
      </c>
      <c r="AC253" s="40" t="str">
        <f>IF(TAS!AF38="","",TAS!AF38)</f>
        <v>Replaces old dam, new dam raised in 1982.    Diverts flow to the Poatina Power Station.</v>
      </c>
      <c r="AD253" s="40" t="str">
        <f>IF(TAS!AG38="","",TAS!AG38)</f>
        <v>Poatina</v>
      </c>
      <c r="AE253" s="40">
        <f>IF(TAS!AH38="","",TAS!AH38)</f>
        <v>313</v>
      </c>
      <c r="AF253" s="40">
        <f>IF(TAS!AI38="","",TAS!AI38)</f>
        <v>1255</v>
      </c>
      <c r="AG253" s="40">
        <f>IF(TAS!AJ38="","",TAS!AJ38)</f>
        <v>35</v>
      </c>
      <c r="AH253" s="40" t="str">
        <f>IF(TAS!AK38="","",TAS!AK38)</f>
        <v/>
      </c>
      <c r="AI253" s="40" t="str">
        <f>IF(TAS!AL38="","",TAS!AL38)</f>
        <v/>
      </c>
      <c r="AJ253" s="40" t="str">
        <f>IF(TAS!AM38="","",TAS!AM38)</f>
        <v/>
      </c>
      <c r="AK253" s="40" t="str">
        <f>IF(TAS!AN38="","",TAS!AN38)</f>
        <v/>
      </c>
    </row>
    <row r="254" spans="1:37" x14ac:dyDescent="0.2">
      <c r="A254" s="7">
        <f t="shared" si="3"/>
        <v>251</v>
      </c>
      <c r="B254" s="40" t="str">
        <f>IF(Vic!B70="","",Vic!B70)</f>
        <v>MORWELL No 3</v>
      </c>
      <c r="C254" s="40" t="str">
        <f>IF(Vic!C70="","",Vic!C70)</f>
        <v>Settling Pond</v>
      </c>
      <c r="D254" s="40">
        <f>IF(Vic!E70="","",Vic!E70)</f>
        <v>1967</v>
      </c>
      <c r="E254" s="40" t="str">
        <f>IF(Vic!F70="","",Vic!F70)</f>
        <v>D</v>
      </c>
      <c r="F254" s="40" t="str">
        <f>IF(Vic!G70="","",Vic!G70)</f>
        <v>Offstream</v>
      </c>
      <c r="G254" s="40" t="str">
        <f>IF(Vic!H70="","",Vic!H70)</f>
        <v/>
      </c>
      <c r="H254" s="40" t="str">
        <f>IF(Vic!I70="","",Vic!I70)</f>
        <v>MORWELL</v>
      </c>
      <c r="I254" s="40" t="str">
        <f>IF(Vic!J70="","",Vic!J70)</f>
        <v>VIC</v>
      </c>
      <c r="J254" s="40" t="str">
        <f>IF(Vic!K70="","",Vic!K70)</f>
        <v>TE</v>
      </c>
      <c r="K254" s="40" t="str">
        <f>IF(Vic!L70="","",Vic!L70)</f>
        <v/>
      </c>
      <c r="L254" s="40" t="str">
        <f>IF(Vic!M70="","",Vic!M70)</f>
        <v>he</v>
      </c>
      <c r="M254" s="40" t="str">
        <f>IF(Vic!N70="","",Vic!N70)</f>
        <v>S</v>
      </c>
      <c r="N254" s="40">
        <f>IF(Vic!O70="","",Vic!O70)</f>
        <v>12</v>
      </c>
      <c r="O254" s="40">
        <f>IF(Vic!P70="","",Vic!P70)</f>
        <v>975</v>
      </c>
      <c r="P254" s="40">
        <f>IF(Vic!Q70="","",Vic!Q70)</f>
        <v>275</v>
      </c>
      <c r="Q254" s="40">
        <f>IF(Vic!R70="","",Vic!R70)</f>
        <v>1130</v>
      </c>
      <c r="R254" s="40">
        <f>IF(Vic!S70="","",Vic!S70)</f>
        <v>95</v>
      </c>
      <c r="S254" s="40" t="str">
        <f>IF(Vic!T70="","",Vic!T70)</f>
        <v>Q</v>
      </c>
      <c r="T254" s="40" t="str">
        <f>IF(Vic!U70="","",Vic!U70)</f>
        <v/>
      </c>
      <c r="U254" s="40" t="str">
        <f>IF(Vic!V70="","",Vic!V70)</f>
        <v/>
      </c>
      <c r="V254" s="40" t="str">
        <f>IF(Vic!W70="","",Vic!W70)</f>
        <v/>
      </c>
      <c r="W254" s="40" t="str">
        <f>IF(Vic!Y70="","",Vic!Y70)</f>
        <v/>
      </c>
      <c r="X254" s="40" t="str">
        <f>IF(Vic!Z70="","",Vic!Z70)</f>
        <v/>
      </c>
      <c r="Y254" s="40" t="str">
        <f>IF(Vic!AA70="","",Vic!AA70)</f>
        <v/>
      </c>
      <c r="Z254" s="40" t="str">
        <f>IF(Vic!AB70="","",Vic!AB70)</f>
        <v>Gippsland Water</v>
      </c>
      <c r="AA254" s="40" t="str">
        <f>IF(Vic!AC70="","",Vic!AC70)</f>
        <v xml:space="preserve">State Electricity Commission of Victoria </v>
      </c>
      <c r="AB254" s="40" t="str">
        <f>IF(Vic!AD70="","",Vic!AD70)</f>
        <v xml:space="preserve">State Electricity Commission, Victoria </v>
      </c>
      <c r="AC254" s="40" t="str">
        <f>IF(Vic!AE70="","",Vic!AE70)</f>
        <v>Filled In</v>
      </c>
      <c r="AD254" s="40" t="str">
        <f>IF(Vic!AF70="","",Vic!AF70)</f>
        <v/>
      </c>
      <c r="AE254" s="40" t="str">
        <f>IF(Vic!AG70="","",Vic!AG70)</f>
        <v/>
      </c>
      <c r="AF254" s="40" t="str">
        <f>IF(Vic!AH70="","",Vic!AH70)</f>
        <v/>
      </c>
      <c r="AG254" s="40" t="str">
        <f>IF(Vic!AI70="","",Vic!AI70)</f>
        <v/>
      </c>
      <c r="AH254" s="40" t="str">
        <f>IF(Vic!AJ70="","",Vic!AJ70)</f>
        <v/>
      </c>
      <c r="AI254" s="40" t="str">
        <f>IF(Vic!AK70="","",Vic!AK70)</f>
        <v/>
      </c>
      <c r="AK254" s="40" t="str">
        <f>IF(Vic!AL70="","",Vic!AL70)</f>
        <v/>
      </c>
    </row>
    <row r="255" spans="1:37" x14ac:dyDescent="0.2">
      <c r="A255" s="7">
        <f t="shared" si="3"/>
        <v>252</v>
      </c>
      <c r="B255" s="40" t="str">
        <f>IF(Vic!B71="","",Vic!B71)</f>
        <v>NILLAHCOOTIE</v>
      </c>
      <c r="C255" s="40" t="str">
        <f>IF(Vic!C71="","",Vic!C71)</f>
        <v>Lake Nillahcootie</v>
      </c>
      <c r="D255" s="40">
        <f>IF(Vic!E71="","",Vic!E71)</f>
        <v>1967</v>
      </c>
      <c r="E255" s="40" t="str">
        <f>IF(Vic!F71="","",Vic!F71)</f>
        <v/>
      </c>
      <c r="F255" s="40" t="str">
        <f>IF(Vic!G71="","",Vic!G71)</f>
        <v>Broken</v>
      </c>
      <c r="G255" s="40" t="str">
        <f>IF(Vic!H71="","",Vic!H71)</f>
        <v/>
      </c>
      <c r="H255" s="40" t="str">
        <f>IF(Vic!I71="","",Vic!I71)</f>
        <v>BENALLA</v>
      </c>
      <c r="I255" s="40" t="str">
        <f>IF(Vic!J71="","",Vic!J71)</f>
        <v>VIC</v>
      </c>
      <c r="J255" s="40" t="str">
        <f>IF(Vic!K71="","",Vic!K71)</f>
        <v>ER</v>
      </c>
      <c r="K255" s="40" t="str">
        <f>IF(Vic!L71="","",Vic!L71)</f>
        <v xml:space="preserve"> </v>
      </c>
      <c r="L255" s="40" t="str">
        <f>IF(Vic!M71="","",Vic!M71)</f>
        <v>ie</v>
      </c>
      <c r="M255" s="40" t="str">
        <f>IF(Vic!N71="","",Vic!N71)</f>
        <v>R</v>
      </c>
      <c r="N255" s="40">
        <f>IF(Vic!O71="","",Vic!O71)</f>
        <v>34</v>
      </c>
      <c r="O255" s="40">
        <f>IF(Vic!P71="","",Vic!P71)</f>
        <v>884</v>
      </c>
      <c r="P255" s="40">
        <f>IF(Vic!Q71="","",Vic!Q71)</f>
        <v>298</v>
      </c>
      <c r="Q255" s="40">
        <f>IF(Vic!R71="","",Vic!R71)</f>
        <v>40000</v>
      </c>
      <c r="R255" s="40">
        <f>IF(Vic!S71="","",Vic!S71)</f>
        <v>5320</v>
      </c>
      <c r="S255" s="40" t="str">
        <f>IF(Vic!T71="","",Vic!T71)</f>
        <v>S</v>
      </c>
      <c r="T255" s="40" t="str">
        <f>IF(Vic!U71="","",Vic!U71)</f>
        <v/>
      </c>
      <c r="U255" s="40" t="str">
        <f>IF(Vic!V71="","",Vic!V71)</f>
        <v>I</v>
      </c>
      <c r="V255" s="40" t="str">
        <f>IF(Vic!W71="","",Vic!W71)</f>
        <v/>
      </c>
      <c r="W255" s="40">
        <f>IF(Vic!Y71="","",Vic!Y71)</f>
        <v>439</v>
      </c>
      <c r="X255" s="40">
        <f>IF(Vic!Z71="","",Vic!Z71)</f>
        <v>73</v>
      </c>
      <c r="Y255" s="40" t="str">
        <f>IF(Vic!AA71="","",Vic!AA71)</f>
        <v>L</v>
      </c>
      <c r="Z255" s="40" t="str">
        <f>IF(Vic!AB71="","",Vic!AB71)</f>
        <v>Goulburn-Murray Water</v>
      </c>
      <c r="AA255" s="40" t="str">
        <f>IF(Vic!AC71="","",Vic!AC71)</f>
        <v xml:space="preserve">State Rivers &amp; Water Supply Commission, Victoria </v>
      </c>
      <c r="AB255" s="40" t="str">
        <f>IF(Vic!AD71="","",Vic!AD71)</f>
        <v xml:space="preserve">State Rivers &amp; Water Supply Commission, Victoria </v>
      </c>
      <c r="AC255" s="40" t="str">
        <f>IF(Vic!AE71="","",Vic!AE71)</f>
        <v/>
      </c>
      <c r="AD255" s="40" t="str">
        <f>IF(Vic!AF71="","",Vic!AF71)</f>
        <v/>
      </c>
      <c r="AE255" s="40" t="str">
        <f>IF(Vic!AG71="","",Vic!AG71)</f>
        <v/>
      </c>
      <c r="AF255" s="40" t="str">
        <f>IF(Vic!AH71="","",Vic!AH71)</f>
        <v/>
      </c>
      <c r="AG255" s="40">
        <f>IF(Vic!AI71="","",Vic!AI71)</f>
        <v>28</v>
      </c>
      <c r="AH255" s="40" t="str">
        <f>IF(Vic!AJ71="","",Vic!AJ71)</f>
        <v/>
      </c>
      <c r="AI255" s="40">
        <f>IF(Vic!AK71="","",Vic!AK71)</f>
        <v>0</v>
      </c>
      <c r="AK255" s="40" t="str">
        <f>IF(Vic!AL71="","",Vic!AL71)</f>
        <v/>
      </c>
    </row>
    <row r="256" spans="1:37" x14ac:dyDescent="0.2">
      <c r="A256" s="7">
        <f t="shared" si="3"/>
        <v>253</v>
      </c>
      <c r="B256" s="40" t="str">
        <f>IF(TAS!B40="","",TAS!B40)</f>
        <v>RISDON BROOK</v>
      </c>
      <c r="C256" s="40" t="str">
        <f>IF(TAS!C40="","",TAS!C40)</f>
        <v/>
      </c>
      <c r="D256" s="40">
        <f>IF(TAS!E40="","",TAS!E40)</f>
        <v>1967</v>
      </c>
      <c r="E256" s="40" t="str">
        <f>IF(TAS!F40="","",TAS!F40)</f>
        <v/>
      </c>
      <c r="F256" s="40" t="str">
        <f>IF(TAS!G40="","",TAS!G40)</f>
        <v>Risdon Brook</v>
      </c>
      <c r="G256" s="40" t="str">
        <f>IF(TAS!H40="","",TAS!H40)</f>
        <v/>
      </c>
      <c r="H256" s="40" t="str">
        <f>IF(TAS!I40="","",TAS!I40)</f>
        <v>HOBART</v>
      </c>
      <c r="I256" s="40" t="str">
        <f>IF(TAS!J40="","",TAS!J40)</f>
        <v>TAS</v>
      </c>
      <c r="J256" s="40" t="str">
        <f>IF(TAS!K40="","",TAS!K40)</f>
        <v>ER</v>
      </c>
      <c r="K256" s="40" t="str">
        <f>IF(TAS!L40="","",TAS!L40)</f>
        <v/>
      </c>
      <c r="L256" s="40" t="str">
        <f>IF(TAS!M40="","",TAS!M40)</f>
        <v>fc</v>
      </c>
      <c r="M256" s="40" t="str">
        <f>IF(TAS!N40="","",TAS!N40)</f>
        <v>R</v>
      </c>
      <c r="N256" s="40">
        <f>IF(TAS!O40="","",TAS!O40)</f>
        <v>36</v>
      </c>
      <c r="O256" s="40">
        <f>IF(TAS!P40="","",TAS!P40)</f>
        <v>214</v>
      </c>
      <c r="P256" s="40">
        <f>IF(TAS!Q40="","",TAS!Q40)</f>
        <v>230</v>
      </c>
      <c r="Q256" s="40">
        <f>IF(TAS!R40="","",TAS!R40)</f>
        <v>3580</v>
      </c>
      <c r="R256" s="40">
        <f>IF(TAS!S40="","",TAS!S40)</f>
        <v>3120</v>
      </c>
      <c r="S256" s="40" t="str">
        <f>IF(TAS!T40="","",TAS!T40)</f>
        <v>S</v>
      </c>
      <c r="T256" s="40" t="str">
        <f>IF(TAS!U40="","",TAS!U40)</f>
        <v/>
      </c>
      <c r="U256" s="40" t="str">
        <f>IF(TAS!V40="","",TAS!V40)</f>
        <v/>
      </c>
      <c r="V256" s="40" t="str">
        <f>IF(TAS!W40="","",TAS!W40)</f>
        <v>Off Stream</v>
      </c>
      <c r="W256" s="40">
        <f>IF(TAS!Y40="","",TAS!Y40)</f>
        <v>12</v>
      </c>
      <c r="X256" s="40">
        <f>IF(TAS!Z40="","",TAS!Z40)</f>
        <v>60</v>
      </c>
      <c r="Y256" s="40" t="str">
        <f>IF(TAS!AB40="","",TAS!AB40)</f>
        <v>L</v>
      </c>
      <c r="Z256" s="40" t="str">
        <f>IF(TAS!AC40="","",TAS!AC40)</f>
        <v xml:space="preserve">Hobart Water </v>
      </c>
      <c r="AA256" s="40" t="str">
        <f>IF(TAS!AD40="","",TAS!AD40)</f>
        <v>Gutteridge, Haskins &amp; Davey</v>
      </c>
      <c r="AB256" s="40" t="str">
        <f>IF(TAS!AE40="","",TAS!AE40)</f>
        <v>Davis Contractors</v>
      </c>
      <c r="AC256" s="40" t="str">
        <f>IF(TAS!AF40="","",TAS!AF40)</f>
        <v/>
      </c>
      <c r="AD256" s="40" t="str">
        <f>IF(TAS!AG40="","",TAS!AG40)</f>
        <v/>
      </c>
      <c r="AE256" s="40" t="str">
        <f>IF(TAS!AH40="","",TAS!AH40)</f>
        <v/>
      </c>
      <c r="AF256" s="40" t="str">
        <f>IF(TAS!AI40="","",TAS!AI40)</f>
        <v/>
      </c>
      <c r="AG256" s="40" t="str">
        <f>IF(TAS!AJ40="","",TAS!AJ40)</f>
        <v/>
      </c>
      <c r="AH256" s="40" t="str">
        <f>IF(TAS!AK40="","",TAS!AK40)</f>
        <v/>
      </c>
      <c r="AI256" s="40" t="str">
        <f>IF(TAS!AL40="","",TAS!AL40)</f>
        <v/>
      </c>
      <c r="AJ256" s="40" t="str">
        <f>IF(TAS!AM40="","",TAS!AM40)</f>
        <v/>
      </c>
      <c r="AK256" s="40" t="str">
        <f>IF(TAS!AN40="","",TAS!AN40)</f>
        <v/>
      </c>
    </row>
    <row r="257" spans="1:37" x14ac:dyDescent="0.2">
      <c r="A257" s="7">
        <f t="shared" si="3"/>
        <v>254</v>
      </c>
      <c r="B257" s="40" t="str">
        <f>IF(TAS!B39="","",TAS!B39)</f>
        <v>ROWALLAN</v>
      </c>
      <c r="C257" s="40" t="str">
        <f>IF(TAS!C39="","",TAS!C39)</f>
        <v/>
      </c>
      <c r="D257" s="40">
        <f>IF(TAS!E39="","",TAS!E39)</f>
        <v>1967</v>
      </c>
      <c r="E257" s="40" t="str">
        <f>IF(TAS!F39="","",TAS!F39)</f>
        <v/>
      </c>
      <c r="F257" s="40" t="str">
        <f>IF(TAS!G39="","",TAS!G39)</f>
        <v>Mersey</v>
      </c>
      <c r="G257" s="40" t="str">
        <f>IF(TAS!H39="","",TAS!H39)</f>
        <v/>
      </c>
      <c r="H257" s="40" t="str">
        <f>IF(TAS!I39="","",TAS!I39)</f>
        <v>DEVONPORT</v>
      </c>
      <c r="I257" s="40" t="str">
        <f>IF(TAS!J39="","",TAS!J39)</f>
        <v>TAS</v>
      </c>
      <c r="J257" s="40" t="str">
        <f>IF(TAS!K39="","",TAS!K39)</f>
        <v>ER</v>
      </c>
      <c r="K257" s="40" t="str">
        <f>IF(TAS!L39="","",TAS!L39)</f>
        <v/>
      </c>
      <c r="L257" s="40" t="str">
        <f>IF(TAS!M39="","",TAS!M39)</f>
        <v>ie</v>
      </c>
      <c r="M257" s="40" t="str">
        <f>IF(TAS!N39="","",TAS!N39)</f>
        <v>R/S</v>
      </c>
      <c r="N257" s="40">
        <f>IF(TAS!O39="","",TAS!O39)</f>
        <v>43</v>
      </c>
      <c r="O257" s="40">
        <f>IF(TAS!P39="","",TAS!P39)</f>
        <v>579</v>
      </c>
      <c r="P257" s="40">
        <f>IF(TAS!Q39="","",TAS!Q39)</f>
        <v>497</v>
      </c>
      <c r="Q257" s="40">
        <f>IF(TAS!R39="","",TAS!R39)</f>
        <v>130490</v>
      </c>
      <c r="R257" s="40">
        <f>IF(TAS!S39="","",TAS!S39)</f>
        <v>8860</v>
      </c>
      <c r="S257" s="40" t="str">
        <f>IF(TAS!T39="","",TAS!T39)</f>
        <v>H</v>
      </c>
      <c r="T257" s="40" t="str">
        <f>IF(TAS!U39="","",TAS!U39)</f>
        <v/>
      </c>
      <c r="U257" s="40" t="str">
        <f>IF(TAS!V39="","",TAS!V39)</f>
        <v/>
      </c>
      <c r="V257" s="40" t="str">
        <f>IF(TAS!W39="","",TAS!W39)</f>
        <v/>
      </c>
      <c r="W257" s="40">
        <f>IF(TAS!Y39="","",TAS!Y39)</f>
        <v>345</v>
      </c>
      <c r="X257" s="40">
        <f>IF(TAS!Z39="","",TAS!Z39)</f>
        <v>665</v>
      </c>
      <c r="Y257" s="40" t="str">
        <f>IF(TAS!AB39="","",TAS!AB39)</f>
        <v>L</v>
      </c>
      <c r="Z257" s="40" t="str">
        <f>IF(TAS!AC39="","",TAS!AC39)</f>
        <v>Hydro Electric Corporation TAS</v>
      </c>
      <c r="AA257" s="40" t="str">
        <f>IF(TAS!AD39="","",TAS!AD39)</f>
        <v>Hydro Electric Commission TAS</v>
      </c>
      <c r="AB257" s="40" t="str">
        <f>IF(TAS!AE39="","",TAS!AE39)</f>
        <v>Hydro Electric Commission TAS</v>
      </c>
      <c r="AC257" s="40" t="str">
        <f>IF(TAS!AF39="","",TAS!AF39)</f>
        <v>Head storage for the Mersey - Forth Power Development</v>
      </c>
      <c r="AD257" s="40" t="str">
        <f>IF(TAS!AG39="","",TAS!AG39)</f>
        <v>Rowallan</v>
      </c>
      <c r="AE257" s="40">
        <f>IF(TAS!AH39="","",TAS!AH39)</f>
        <v>11</v>
      </c>
      <c r="AF257" s="40">
        <f>IF(TAS!AI39="","",TAS!AI39)</f>
        <v>45</v>
      </c>
      <c r="AG257" s="40" t="str">
        <f>IF(TAS!AJ39="","",TAS!AJ39)</f>
        <v/>
      </c>
      <c r="AH257" s="40" t="str">
        <f>IF(TAS!AK39="","",TAS!AK39)</f>
        <v/>
      </c>
      <c r="AI257" s="40" t="str">
        <f>IF(TAS!AL39="","",TAS!AL39)</f>
        <v/>
      </c>
      <c r="AJ257" s="40" t="str">
        <f>IF(TAS!AM39="","",TAS!AM39)</f>
        <v/>
      </c>
      <c r="AK257" s="40" t="str">
        <f>IF(TAS!AN39="","",TAS!AN39)</f>
        <v/>
      </c>
    </row>
    <row r="258" spans="1:37" x14ac:dyDescent="0.2">
      <c r="A258" s="7">
        <f t="shared" si="3"/>
        <v>255</v>
      </c>
      <c r="B258" s="40" t="str">
        <f>IF(QLD!C35="","",QLD!C35)</f>
        <v>BEDFORD WEIR</v>
      </c>
      <c r="C258" s="40" t="str">
        <f>IF(QLD!D35="","",QLD!D35)</f>
        <v/>
      </c>
      <c r="D258" s="40">
        <f>IF(QLD!F35="","",QLD!F35)</f>
        <v>1968</v>
      </c>
      <c r="E258" s="40" t="str">
        <f>IF(QLD!G35="","",QLD!G35)</f>
        <v/>
      </c>
      <c r="F258" s="40" t="str">
        <f>IF(QLD!H35="","",QLD!H35)</f>
        <v>Mackenzie</v>
      </c>
      <c r="G258" s="40" t="str">
        <f>IF(QLD!I35="","",QLD!I35)</f>
        <v/>
      </c>
      <c r="H258" s="40" t="str">
        <f>IF(QLD!J35="","",QLD!J35)</f>
        <v>BLACKWATER</v>
      </c>
      <c r="I258" s="40" t="str">
        <f>IF(QLD!K35="","",QLD!K35)</f>
        <v>QLD</v>
      </c>
      <c r="J258" s="40" t="str">
        <f>IF(QLD!L35="","",QLD!L35)</f>
        <v>PG</v>
      </c>
      <c r="K258" s="40" t="str">
        <f>IF(QLD!M35="","",QLD!M35)</f>
        <v/>
      </c>
      <c r="L258" s="40" t="str">
        <f>IF(QLD!N35="","",QLD!N35)</f>
        <v/>
      </c>
      <c r="M258" s="40" t="str">
        <f>IF(QLD!O35="","",QLD!O35)</f>
        <v>R</v>
      </c>
      <c r="N258" s="40">
        <f>IF(QLD!P35="","",QLD!P35)</f>
        <v>16</v>
      </c>
      <c r="O258" s="40">
        <f>IF(QLD!Q35="","",QLD!Q35)</f>
        <v>305</v>
      </c>
      <c r="P258" s="40">
        <f>IF(QLD!R35="","",QLD!R35)</f>
        <v>24</v>
      </c>
      <c r="Q258" s="40">
        <f>IF(QLD!S35="","",QLD!S35)</f>
        <v>22900</v>
      </c>
      <c r="R258" s="40">
        <f>IF(QLD!T35="","",QLD!T35)</f>
        <v>4680</v>
      </c>
      <c r="S258" s="40" t="str">
        <f>IF(QLD!U35="","",QLD!U35)</f>
        <v>I</v>
      </c>
      <c r="T258" s="40" t="str">
        <f>IF(QLD!V35="","",QLD!V35)</f>
        <v>S</v>
      </c>
      <c r="U258" s="40" t="str">
        <f>IF(QLD!W35="","",QLD!W35)</f>
        <v/>
      </c>
      <c r="V258" s="40" t="str">
        <f>IF(QLD!X35="","",QLD!X35)</f>
        <v/>
      </c>
      <c r="W258" s="40">
        <f>IF(QLD!Z35="","",QLD!Z35)</f>
        <v>45933</v>
      </c>
      <c r="X258" s="40" t="str">
        <f>IF(QLD!AA35="","",QLD!AA35)</f>
        <v/>
      </c>
      <c r="Y258" s="40" t="str">
        <f>IF(QLD!AB35="","",QLD!AB35)</f>
        <v>V</v>
      </c>
      <c r="Z258" s="40" t="str">
        <f>IF(QLD!AC35="","",QLD!AC35)</f>
        <v>SunWater</v>
      </c>
      <c r="AA258" s="40" t="str">
        <f>IF(QLD!AD35="","",QLD!AD35)</f>
        <v>Water Resources Commission</v>
      </c>
      <c r="AB258" s="40" t="str">
        <f>IF(QLD!AE35="","",QLD!AE35)</f>
        <v>Evans Deakin Pty Ltd (Orig), Moggill Constructions Pty Ltd (Raising)</v>
      </c>
      <c r="AC258" s="40" t="str">
        <f>IF(QLD!AF35="","",QLD!AF35)</f>
        <v>Raised and inflatable rubber dam fitted in 1997</v>
      </c>
      <c r="AD258" s="40" t="str">
        <f>IF(QLD!AG35="","",QLD!AG35)</f>
        <v/>
      </c>
      <c r="AE258" s="40" t="str">
        <f>IF(QLD!AH35="","",QLD!AH35)</f>
        <v>n/a</v>
      </c>
      <c r="AF258" s="40" t="str">
        <f>IF(QLD!AI35="","",QLD!AI35)</f>
        <v>n/a</v>
      </c>
      <c r="AG258" s="40" t="str">
        <f>IF(QLD!AJ35="","",QLD!AJ35)</f>
        <v/>
      </c>
      <c r="AH258" s="40" t="str">
        <f>IF(QLD!AK35="","",QLD!AK35)</f>
        <v/>
      </c>
      <c r="AI258" s="40" t="str">
        <f>IF(QLD!AL35="","",QLD!AL35)</f>
        <v/>
      </c>
      <c r="AJ258" s="40" t="str">
        <f>IF(QLD!AM35="","",QLD!AM35)</f>
        <v/>
      </c>
      <c r="AK258" s="40" t="str">
        <f>IF(QLD!AN35="","",QLD!AN35)</f>
        <v/>
      </c>
    </row>
    <row r="259" spans="1:37" x14ac:dyDescent="0.2">
      <c r="A259" s="7">
        <f t="shared" si="3"/>
        <v>256</v>
      </c>
      <c r="B259" s="40" t="str">
        <f>IF(NSW!B80="","",NSW!B80)</f>
        <v>BLOWERING</v>
      </c>
      <c r="C259" s="40" t="str">
        <f>IF(NSW!C80="","",NSW!C80)</f>
        <v/>
      </c>
      <c r="D259" s="40">
        <f>IF(NSW!E80="","",NSW!E80)</f>
        <v>1968</v>
      </c>
      <c r="E259" s="40" t="str">
        <f>IF(NSW!F80="","",NSW!F80)</f>
        <v/>
      </c>
      <c r="F259" s="40" t="str">
        <f>IF(NSW!G80="","",NSW!G80)</f>
        <v>Tumut</v>
      </c>
      <c r="G259" s="40" t="str">
        <f>IF(NSW!H80="","",NSW!H80)</f>
        <v/>
      </c>
      <c r="H259" s="40" t="str">
        <f>IF(NSW!I80="","",NSW!I80)</f>
        <v>TUMUT</v>
      </c>
      <c r="I259" s="40" t="str">
        <f>IF(NSW!J80="","",NSW!J80)</f>
        <v>NSW</v>
      </c>
      <c r="J259" s="40" t="str">
        <f>IF(NSW!K80="","",NSW!K80)</f>
        <v>ER</v>
      </c>
      <c r="K259" s="40" t="str">
        <f>IF(NSW!L80="","",NSW!L80)</f>
        <v/>
      </c>
      <c r="L259" s="40" t="str">
        <f>IF(NSW!M80="","",NSW!M80)</f>
        <v>ie</v>
      </c>
      <c r="M259" s="40" t="str">
        <f>IF(NSW!N80="","",NSW!N80)</f>
        <v>R</v>
      </c>
      <c r="N259" s="40">
        <f>IF(NSW!O80="","",NSW!O80)</f>
        <v>112</v>
      </c>
      <c r="O259" s="40">
        <f>IF(NSW!P80="","",NSW!P80)</f>
        <v>808</v>
      </c>
      <c r="P259" s="40">
        <f>IF(NSW!Q80="","",NSW!Q80)</f>
        <v>8563</v>
      </c>
      <c r="Q259" s="40">
        <f>IF(NSW!R80="","",NSW!R80)</f>
        <v>1628000</v>
      </c>
      <c r="R259" s="40">
        <f>IF(NSW!S80="","",NSW!S80)</f>
        <v>43000</v>
      </c>
      <c r="S259" s="40" t="str">
        <f>IF(NSW!T80="","",NSW!T80)</f>
        <v>I</v>
      </c>
      <c r="T259" s="40" t="str">
        <f>IF(NSW!U80="","",NSW!U80)</f>
        <v>H</v>
      </c>
      <c r="U259" s="40" t="str">
        <f>IF(NSW!V80="","",NSW!V80)</f>
        <v/>
      </c>
      <c r="V259" s="40" t="str">
        <f>IF(NSW!W80="","",NSW!W80)</f>
        <v/>
      </c>
      <c r="W259" s="40">
        <f>IF(NSW!X80="","",NSW!X80)</f>
        <v>1606</v>
      </c>
      <c r="X259" s="40">
        <f>IF(NSW!Y80="","",NSW!Y80)</f>
        <v>2350</v>
      </c>
      <c r="Y259" s="40" t="str">
        <f>IF(NSW!Z80="","",NSW!Z80)</f>
        <v>L</v>
      </c>
      <c r="Z259" s="40" t="str">
        <f>IF(NSW!AA80="","",NSW!AA80)</f>
        <v>Dept. Land Water Conservation</v>
      </c>
      <c r="AA259" s="40" t="str">
        <f>IF(NSW!AB80="","",NSW!AB80)</f>
        <v>Snowy Mountains Hydro-Electric Authority</v>
      </c>
      <c r="AB259" s="40" t="str">
        <f>IF(NSW!AC80="","",NSW!AC80)</f>
        <v>Morrison-Knudsen-Utah-Mcdonald</v>
      </c>
      <c r="AC259" s="40" t="str">
        <f>IF(NSW!AD80="","",NSW!AD80)</f>
        <v/>
      </c>
      <c r="AD259" s="40" t="str">
        <f>IF(NSW!AE80="","",NSW!AE80)</f>
        <v>Blowering</v>
      </c>
      <c r="AE259" s="40">
        <f>IF(NSW!AF80="","",NSW!AF80)</f>
        <v>80</v>
      </c>
      <c r="AF259" s="40">
        <f>IF(NSW!AG80="","",NSW!AG80)</f>
        <v>260</v>
      </c>
      <c r="AG259" s="40" t="str">
        <f>IF(NSW!AH80="","",NSW!AH80)</f>
        <v/>
      </c>
      <c r="AH259" s="40" t="str">
        <f>IF(NSW!AI80="","",NSW!AI80)</f>
        <v/>
      </c>
      <c r="AI259" s="40">
        <f>IF(NSW!AJ80="","",NSW!AJ80)</f>
        <v>0</v>
      </c>
      <c r="AJ259" s="40" t="str">
        <f>IF(NSW!AK80="","",NSW!AK80)</f>
        <v/>
      </c>
      <c r="AK259" s="40" t="str">
        <f>IF(NSW!AL80="","",NSW!AL80)</f>
        <v/>
      </c>
    </row>
    <row r="260" spans="1:37" x14ac:dyDescent="0.2">
      <c r="A260" s="7">
        <f t="shared" si="3"/>
        <v>257</v>
      </c>
      <c r="B260" s="40" t="str">
        <f>IF(QLD!C36="","",QLD!C36)</f>
        <v>COOLMUNDA</v>
      </c>
      <c r="C260" s="40" t="str">
        <f>IF(QLD!D36="","",QLD!D36)</f>
        <v/>
      </c>
      <c r="D260" s="40">
        <f>IF(QLD!F36="","",QLD!F36)</f>
        <v>1968</v>
      </c>
      <c r="E260" s="40" t="str">
        <f>IF(QLD!G36="","",QLD!G36)</f>
        <v/>
      </c>
      <c r="F260" s="40" t="str">
        <f>IF(QLD!H36="","",QLD!H36)</f>
        <v>Macintyre Brook</v>
      </c>
      <c r="G260" s="40" t="str">
        <f>IF(QLD!I36="","",QLD!I36)</f>
        <v/>
      </c>
      <c r="H260" s="40" t="str">
        <f>IF(QLD!J36="","",QLD!J36)</f>
        <v>INGLEWOOD</v>
      </c>
      <c r="I260" s="40" t="str">
        <f>IF(QLD!K36="","",QLD!K36)</f>
        <v>QLD</v>
      </c>
      <c r="J260" s="40" t="str">
        <f>IF(QLD!L36="","",QLD!L36)</f>
        <v>TE</v>
      </c>
      <c r="K260" s="40" t="str">
        <f>IF(QLD!M36="","",QLD!M36)</f>
        <v/>
      </c>
      <c r="L260" s="40" t="str">
        <f>IF(QLD!N36="","",QLD!N36)</f>
        <v>ie</v>
      </c>
      <c r="M260" s="40" t="str">
        <f>IF(QLD!O36="","",QLD!O36)</f>
        <v>S</v>
      </c>
      <c r="N260" s="40">
        <f>IF(QLD!P36="","",QLD!P36)</f>
        <v>20</v>
      </c>
      <c r="O260" s="40">
        <f>IF(QLD!Q36="","",QLD!Q36)</f>
        <v>2286</v>
      </c>
      <c r="P260" s="40">
        <f>IF(QLD!R36="","",QLD!R36)</f>
        <v>690</v>
      </c>
      <c r="Q260" s="40">
        <f>IF(QLD!S36="","",QLD!S36)</f>
        <v>69000</v>
      </c>
      <c r="R260" s="40">
        <f>IF(QLD!T36="","",QLD!T36)</f>
        <v>16450</v>
      </c>
      <c r="S260" s="40" t="str">
        <f>IF(QLD!U36="","",QLD!U36)</f>
        <v>I</v>
      </c>
      <c r="T260" s="40" t="str">
        <f>IF(QLD!V36="","",QLD!V36)</f>
        <v>S</v>
      </c>
      <c r="U260" s="40" t="str">
        <f>IF(QLD!W36="","",QLD!W36)</f>
        <v/>
      </c>
      <c r="V260" s="40" t="str">
        <f>IF(QLD!X36="","",QLD!X36)</f>
        <v/>
      </c>
      <c r="W260" s="40">
        <f>IF(QLD!Z36="","",QLD!Z36)</f>
        <v>1760</v>
      </c>
      <c r="X260" s="40">
        <f>IF(QLD!AA36="","",QLD!AA36)</f>
        <v>6860</v>
      </c>
      <c r="Y260" s="40" t="str">
        <f>IF(QLD!AB36="","",QLD!AB36)</f>
        <v>V</v>
      </c>
      <c r="Z260" s="40" t="str">
        <f>IF(QLD!AC36="","",QLD!AC36)</f>
        <v>SunWater</v>
      </c>
      <c r="AA260" s="40" t="str">
        <f>IF(QLD!AD36="","",QLD!AD36)</f>
        <v>Water Resources Commission &amp; Co-ordinator-General's Dept</v>
      </c>
      <c r="AB260" s="40" t="str">
        <f>IF(QLD!AE36="","",QLD!AE36)</f>
        <v>Water Resources Commission &amp; Dillingham Constructions (Qld) Pty Ltd</v>
      </c>
      <c r="AC260" s="40" t="str">
        <f>IF(QLD!AF36="","",QLD!AF36)</f>
        <v>Slurry trench foundation cutoff 17m max depth, Vol includes 32 bc in spillway works</v>
      </c>
      <c r="AD260" s="40" t="str">
        <f>IF(QLD!AG36="","",QLD!AG36)</f>
        <v/>
      </c>
      <c r="AE260" s="40" t="str">
        <f>IF(QLD!AH36="","",QLD!AH36)</f>
        <v>n/a</v>
      </c>
      <c r="AF260" s="40" t="str">
        <f>IF(QLD!AI36="","",QLD!AI36)</f>
        <v>n/a</v>
      </c>
      <c r="AG260" s="40">
        <f>IF(QLD!AJ36="","",QLD!AJ36)</f>
        <v>45</v>
      </c>
      <c r="AH260" s="40" t="str">
        <f>IF(QLD!AK36="","",QLD!AK36)</f>
        <v>n/a</v>
      </c>
      <c r="AI260" s="40">
        <f>IF(QLD!AL36="","",QLD!AL36)</f>
        <v>10</v>
      </c>
      <c r="AJ260" s="40" t="str">
        <f>IF(QLD!AM36="","",QLD!AM36)</f>
        <v/>
      </c>
      <c r="AK260" s="40" t="str">
        <f>IF(QLD!AN36="","",QLD!AN36)</f>
        <v/>
      </c>
    </row>
    <row r="261" spans="1:37" ht="15.75" x14ac:dyDescent="0.25">
      <c r="A261" s="7">
        <f t="shared" si="3"/>
        <v>258</v>
      </c>
      <c r="B261" s="40" t="str">
        <f>IF(ACT!B7="","",ACT!B7)</f>
        <v>CORIN</v>
      </c>
      <c r="C261" s="40" t="str">
        <f>IF(ACT!C7="","",ACT!C7)</f>
        <v>Cotter</v>
      </c>
      <c r="D261" s="40">
        <f>IF(ACT!E7="","",ACT!E7)</f>
        <v>1968</v>
      </c>
      <c r="E261" s="40" t="str">
        <f>IF(ACT!F7="","",ACT!F7)</f>
        <v/>
      </c>
      <c r="F261" s="40" t="str">
        <f>IF(ACT!G7="","",ACT!G7)</f>
        <v>Cotter</v>
      </c>
      <c r="G261" s="40" t="str">
        <f>IF(ACT!H7="","",ACT!H7)</f>
        <v/>
      </c>
      <c r="H261" s="40" t="str">
        <f>IF(ACT!I7="","",ACT!I7)</f>
        <v>CANBERRA</v>
      </c>
      <c r="I261" s="40" t="str">
        <f>IF(ACT!J7="","",ACT!J7)</f>
        <v>ACT</v>
      </c>
      <c r="J261" s="40" t="str">
        <f>IF(ACT!K7="","",ACT!K7)</f>
        <v>ER</v>
      </c>
      <c r="K261" s="40" t="str">
        <f>IF(ACT!L7="","",ACT!L7)</f>
        <v/>
      </c>
      <c r="L261" s="40" t="str">
        <f>IF(ACT!M7="","",ACT!M7)</f>
        <v>ie</v>
      </c>
      <c r="M261" s="40" t="str">
        <f>IF(ACT!N7="","",ACT!N7)</f>
        <v>R</v>
      </c>
      <c r="N261" s="40">
        <f>IF(ACT!O7="","",ACT!O7)</f>
        <v>74</v>
      </c>
      <c r="O261" s="40">
        <f>IF(ACT!P7="","",ACT!P7)</f>
        <v>282</v>
      </c>
      <c r="P261" s="40">
        <f>IF(ACT!Q7="","",ACT!Q7)</f>
        <v>1394</v>
      </c>
      <c r="Q261" s="40">
        <f>IF(ACT!R7="","",ACT!R7)</f>
        <v>75500</v>
      </c>
      <c r="R261" s="40">
        <f>IF(ACT!S7="","",ACT!S7)</f>
        <v>3150</v>
      </c>
      <c r="S261" s="40" t="str">
        <f>IF(ACT!T7="","",ACT!T7)</f>
        <v>S</v>
      </c>
      <c r="T261" s="40" t="str">
        <f>IF(ACT!U7="","",ACT!U7)</f>
        <v/>
      </c>
      <c r="U261" s="40" t="str">
        <f>IF(ACT!V7="","",ACT!V7)</f>
        <v/>
      </c>
      <c r="V261" s="40" t="str">
        <f>IF(ACT!W7="","",ACT!W7)</f>
        <v/>
      </c>
      <c r="W261" s="40">
        <f>IF(ACT!Y7="","",ACT!Y7)</f>
        <v>197</v>
      </c>
      <c r="X261" s="40">
        <f>IF(ACT!Z7="","",ACT!Z7)</f>
        <v>1190</v>
      </c>
      <c r="Y261" s="40" t="str">
        <f>IF(ACT!AA7="","",ACT!AA7)</f>
        <v>L</v>
      </c>
      <c r="Z261" s="40" t="str">
        <f>IF(ACT!AB7="","",ACT!AB7)</f>
        <v>ACTEW Corporation</v>
      </c>
      <c r="AA261" s="40" t="str">
        <f>IF(ACT!AC7="","",ACT!AC7)</f>
        <v>C'wealth Dept of Works</v>
      </c>
      <c r="AB261" s="40" t="str">
        <f>IF(ACT!AD7="","",ACT!AD7)</f>
        <v>Thiess Bros Pty Ltd</v>
      </c>
      <c r="AC261" s="40" t="str">
        <f>IF(ACT!AE7="","",ACT!AE7)</f>
        <v>Storage, pyrite in the rockfill and acidic leakage</v>
      </c>
      <c r="AD261" s="40" t="str">
        <f>IF(ACT!AF7="","",ACT!AF7)</f>
        <v/>
      </c>
      <c r="AE261" s="40" t="str">
        <f>IF(ACT!AG7="","",ACT!AG7)</f>
        <v/>
      </c>
      <c r="AF261" s="40" t="str">
        <f>IF(ACT!AH7="","",ACT!AH7)</f>
        <v/>
      </c>
      <c r="AG261" s="40" t="str">
        <f>IF(ACT!AI7="","",ACT!AI7)</f>
        <v/>
      </c>
      <c r="AH261" s="40" t="str">
        <f>IF(ACT!AJ7="","",ACT!AJ7)</f>
        <v/>
      </c>
      <c r="AI261" s="40" t="str">
        <f>IF(ACT!AK7="","",ACT!AK7)</f>
        <v/>
      </c>
      <c r="AJ261" s="40" t="str">
        <f>IF(ACT!AL7="","",ACT!AL7)</f>
        <v/>
      </c>
      <c r="AK261" s="169"/>
    </row>
    <row r="262" spans="1:37" x14ac:dyDescent="0.2">
      <c r="A262" s="7">
        <f t="shared" si="3"/>
        <v>259</v>
      </c>
      <c r="B262" s="40" t="str">
        <f>IF(NSW!B81="","",NSW!B81)</f>
        <v>JOUNAMA</v>
      </c>
      <c r="C262" s="40" t="str">
        <f>IF(NSW!C81="","",NSW!C81)</f>
        <v/>
      </c>
      <c r="D262" s="40">
        <f>IF(NSW!E81="","",NSW!E81)</f>
        <v>1968</v>
      </c>
      <c r="E262" s="40" t="str">
        <f>IF(NSW!F81="","",NSW!F81)</f>
        <v/>
      </c>
      <c r="F262" s="40" t="str">
        <f>IF(NSW!G81="","",NSW!G81)</f>
        <v>Tumut</v>
      </c>
      <c r="G262" s="40" t="str">
        <f>IF(NSW!H81="","",NSW!H81)</f>
        <v/>
      </c>
      <c r="H262" s="40" t="str">
        <f>IF(NSW!I81="","",NSW!I81)</f>
        <v>TUMUT</v>
      </c>
      <c r="I262" s="40" t="str">
        <f>IF(NSW!J81="","",NSW!J81)</f>
        <v>NSW</v>
      </c>
      <c r="J262" s="40" t="str">
        <f>IF(NSW!K81="","",NSW!K81)</f>
        <v>ER</v>
      </c>
      <c r="K262" s="40" t="str">
        <f>IF(NSW!L81="","",NSW!L81)</f>
        <v/>
      </c>
      <c r="L262" s="40" t="str">
        <f>IF(NSW!M81="","",NSW!M81)</f>
        <v>ie</v>
      </c>
      <c r="M262" s="40" t="str">
        <f>IF(NSW!N81="","",NSW!N81)</f>
        <v>R</v>
      </c>
      <c r="N262" s="40">
        <f>IF(NSW!O81="","",NSW!O81)</f>
        <v>44</v>
      </c>
      <c r="O262" s="40">
        <f>IF(NSW!P81="","",NSW!P81)</f>
        <v>518</v>
      </c>
      <c r="P262" s="40">
        <f>IF(NSW!Q81="","",NSW!Q81)</f>
        <v>555</v>
      </c>
      <c r="Q262" s="40">
        <f>IF(NSW!R81="","",NSW!R81)</f>
        <v>43542</v>
      </c>
      <c r="R262" s="40">
        <f>IF(NSW!S81="","",NSW!S81)</f>
        <v>3804</v>
      </c>
      <c r="S262" s="40" t="str">
        <f>IF(NSW!T81="","",NSW!T81)</f>
        <v>H</v>
      </c>
      <c r="T262" s="40" t="str">
        <f>IF(NSW!U81="","",NSW!U81)</f>
        <v/>
      </c>
      <c r="U262" s="40" t="str">
        <f>IF(NSW!V81="","",NSW!V81)</f>
        <v/>
      </c>
      <c r="V262" s="40" t="str">
        <f>IF(NSW!W81="","",NSW!W81)</f>
        <v/>
      </c>
      <c r="W262" s="40">
        <f>IF(NSW!X81="","",NSW!X81)</f>
        <v>1355</v>
      </c>
      <c r="X262" s="40">
        <f>IF(NSW!Y81="","",NSW!Y81)</f>
        <v>3965</v>
      </c>
      <c r="Y262" s="40" t="str">
        <f>IF(NSW!Z81="","",NSW!Z81)</f>
        <v>V</v>
      </c>
      <c r="Z262" s="40" t="str">
        <f>IF(NSW!AA81="","",NSW!AA81)</f>
        <v>Snowy Hydro</v>
      </c>
      <c r="AA262" s="40" t="str">
        <f>IF(NSW!AB81="","",NSW!AB81)</f>
        <v>Snowy Mountains Hydro-Electric Authority</v>
      </c>
      <c r="AB262" s="40" t="str">
        <f>IF(NSW!AC81="","",NSW!AC81)</f>
        <v>Societe Dumez</v>
      </c>
      <c r="AC262" s="40" t="str">
        <f>IF(NSW!AD81="","",NSW!AD81)</f>
        <v/>
      </c>
      <c r="AD262" s="40" t="str">
        <f>IF(NSW!AE81="","",NSW!AE81)</f>
        <v/>
      </c>
      <c r="AE262" s="40">
        <f>IF(NSW!AF81="","",NSW!AF81)</f>
        <v>14.4</v>
      </c>
      <c r="AF262" s="40" t="str">
        <f>IF(NSW!AG81="","",NSW!AG81)</f>
        <v/>
      </c>
      <c r="AG262" s="40" t="str">
        <f>IF(NSW!AH81="","",NSW!AH81)</f>
        <v/>
      </c>
      <c r="AH262" s="40" t="str">
        <f>IF(NSW!AI81="","",NSW!AI81)</f>
        <v/>
      </c>
      <c r="AI262" s="40">
        <f>IF(NSW!AJ81="","",NSW!AJ81)</f>
        <v>5</v>
      </c>
      <c r="AJ262" s="40" t="str">
        <f>IF(NSW!AK81="","",NSW!AK81)</f>
        <v/>
      </c>
      <c r="AK262" s="40" t="str">
        <f>IF(NSW!AL81="","",NSW!AL81)</f>
        <v/>
      </c>
    </row>
    <row r="263" spans="1:37" x14ac:dyDescent="0.2">
      <c r="A263" s="7">
        <f t="shared" si="3"/>
        <v>260</v>
      </c>
      <c r="B263" s="40" t="str">
        <f>IF(QLD!C37="","",QLD!C37)</f>
        <v>LESLIE HARRISON</v>
      </c>
      <c r="C263" s="40" t="str">
        <f>IF(QLD!D37="","",QLD!D37)</f>
        <v/>
      </c>
      <c r="D263" s="40">
        <f>IF(QLD!F37="","",QLD!F37)</f>
        <v>1968</v>
      </c>
      <c r="E263" s="40" t="str">
        <f>IF(QLD!G37="","",QLD!G37)</f>
        <v/>
      </c>
      <c r="F263" s="40" t="str">
        <f>IF(QLD!H37="","",QLD!H37)</f>
        <v>Tingalpa Ck</v>
      </c>
      <c r="G263" s="40" t="str">
        <f>IF(QLD!I37="","",QLD!I37)</f>
        <v/>
      </c>
      <c r="H263" s="40" t="str">
        <f>IF(QLD!J37="","",QLD!J37)</f>
        <v>CAPALABA</v>
      </c>
      <c r="I263" s="40" t="str">
        <f>IF(QLD!K37="","",QLD!K37)</f>
        <v>QLD</v>
      </c>
      <c r="J263" s="40" t="str">
        <f>IF(QLD!L37="","",QLD!L37)</f>
        <v>TE</v>
      </c>
      <c r="K263" s="40" t="str">
        <f>IF(QLD!M37="","",QLD!M37)</f>
        <v/>
      </c>
      <c r="L263" s="40" t="str">
        <f>IF(QLD!N37="","",QLD!N37)</f>
        <v>he</v>
      </c>
      <c r="M263" s="40" t="str">
        <f>IF(QLD!O37="","",QLD!O37)</f>
        <v>R/S</v>
      </c>
      <c r="N263" s="40">
        <f>IF(QLD!P37="","",QLD!P37)</f>
        <v>25</v>
      </c>
      <c r="O263" s="40">
        <f>IF(QLD!Q37="","",QLD!Q37)</f>
        <v>535</v>
      </c>
      <c r="P263" s="40">
        <f>IF(QLD!R37="","",QLD!R37)</f>
        <v>315</v>
      </c>
      <c r="Q263" s="40">
        <f>IF(QLD!S37="","",QLD!S37)</f>
        <v>24800</v>
      </c>
      <c r="R263" s="40">
        <f>IF(QLD!T37="","",QLD!T37)</f>
        <v>4700</v>
      </c>
      <c r="S263" s="40" t="str">
        <f>IF(QLD!U37="","",QLD!U37)</f>
        <v>S</v>
      </c>
      <c r="T263" s="40" t="str">
        <f>IF(QLD!V37="","",QLD!V37)</f>
        <v/>
      </c>
      <c r="U263" s="40" t="str">
        <f>IF(QLD!W37="","",QLD!W37)</f>
        <v/>
      </c>
      <c r="V263" s="40" t="str">
        <f>IF(QLD!X37="","",QLD!X37)</f>
        <v/>
      </c>
      <c r="W263" s="40">
        <f>IF(QLD!Z37="","",QLD!Z37)</f>
        <v>87.5</v>
      </c>
      <c r="X263" s="40">
        <f>IF(QLD!AA37="","",QLD!AA37)</f>
        <v>1450</v>
      </c>
      <c r="Y263" s="40" t="str">
        <f>IF(QLD!AB37="","",QLD!AB37)</f>
        <v>V</v>
      </c>
      <c r="Z263" s="40" t="str">
        <f>IF(QLD!AC37="","",QLD!AC37)</f>
        <v>Redland Shire Council (To be transferred to SEQWater by 1 July 2008)</v>
      </c>
      <c r="AA263" s="40" t="str">
        <f>IF(QLD!AD37="","",QLD!AD37)</f>
        <v>John Wilson and Partners</v>
      </c>
      <c r="AB263" s="40" t="str">
        <f>IF(QLD!AE37="","",QLD!AE37)</f>
        <v>Hamblin Constructions (Orig), Moggill Constructions (Gates)</v>
      </c>
      <c r="AC263" s="40" t="str">
        <f>IF(QLD!AF37="","",QLD!AF37)</f>
        <v>Spillway gates added in 1984</v>
      </c>
      <c r="AD263" s="40" t="str">
        <f>IF(QLD!AG37="","",QLD!AG37)</f>
        <v/>
      </c>
      <c r="AE263" s="40" t="str">
        <f>IF(QLD!AH37="","",QLD!AH37)</f>
        <v/>
      </c>
      <c r="AF263" s="40" t="str">
        <f>IF(QLD!AI37="","",QLD!AI37)</f>
        <v/>
      </c>
      <c r="AG263" s="40" t="str">
        <f>IF(QLD!AJ37="","",QLD!AJ37)</f>
        <v/>
      </c>
      <c r="AH263" s="40" t="str">
        <f>IF(QLD!AK37="","",QLD!AK37)</f>
        <v/>
      </c>
      <c r="AI263" s="40" t="str">
        <f>IF(QLD!AL37="","",QLD!AL37)</f>
        <v/>
      </c>
      <c r="AJ263" s="40" t="str">
        <f>IF(QLD!AM37="","",QLD!AM37)</f>
        <v/>
      </c>
      <c r="AK263" s="40" t="str">
        <f>IF(QLD!AN37="","",QLD!AN37)</f>
        <v/>
      </c>
    </row>
    <row r="264" spans="1:37" x14ac:dyDescent="0.2">
      <c r="A264" s="7">
        <f t="shared" si="3"/>
        <v>261</v>
      </c>
      <c r="B264" s="40" t="str">
        <f>IF(NSW!B82="","",NSW!B82)</f>
        <v>LIDDELL COOLING WATER</v>
      </c>
      <c r="C264" s="40" t="str">
        <f>IF(NSW!C82="","",NSW!C82)</f>
        <v xml:space="preserve"> </v>
      </c>
      <c r="D264" s="40">
        <f>IF(NSW!E82="","",NSW!E82)</f>
        <v>1968</v>
      </c>
      <c r="E264" s="40" t="str">
        <f>IF(NSW!F82="","",NSW!F82)</f>
        <v/>
      </c>
      <c r="F264" s="40" t="str">
        <f>IF(NSW!G82="","",NSW!G82)</f>
        <v>Gardiners Ck</v>
      </c>
      <c r="G264" s="40" t="str">
        <f>IF(NSW!H82="","",NSW!H82)</f>
        <v/>
      </c>
      <c r="H264" s="40" t="str">
        <f>IF(NSW!I82="","",NSW!I82)</f>
        <v>MUSWELLBROOK</v>
      </c>
      <c r="I264" s="40" t="str">
        <f>IF(NSW!J82="","",NSW!J82)</f>
        <v>NSW</v>
      </c>
      <c r="J264" s="40" t="str">
        <f>IF(NSW!K82="","",NSW!K82)</f>
        <v>TE</v>
      </c>
      <c r="K264" s="40" t="str">
        <f>IF(NSW!L82="","",NSW!L82)</f>
        <v/>
      </c>
      <c r="L264" s="40" t="str">
        <f>IF(NSW!M82="","",NSW!M82)</f>
        <v>ie</v>
      </c>
      <c r="M264" s="40" t="str">
        <f>IF(NSW!N82="","",NSW!N82)</f>
        <v>R/S</v>
      </c>
      <c r="N264" s="40">
        <f>IF(NSW!O82="","",NSW!O82)</f>
        <v>43</v>
      </c>
      <c r="O264" s="40">
        <f>IF(NSW!P82="","",NSW!P82)</f>
        <v>1264</v>
      </c>
      <c r="P264" s="40">
        <f>IF(NSW!Q82="","",NSW!Q82)</f>
        <v>3287</v>
      </c>
      <c r="Q264" s="40">
        <f>IF(NSW!R82="","",NSW!R82)</f>
        <v>148000</v>
      </c>
      <c r="R264" s="40">
        <f>IF(NSW!S82="","",NSW!S82)</f>
        <v>11331</v>
      </c>
      <c r="S264" s="40" t="str">
        <f>IF(NSW!T82="","",NSW!T82)</f>
        <v>S</v>
      </c>
      <c r="T264" s="40" t="str">
        <f>IF(NSW!U82="","",NSW!U82)</f>
        <v/>
      </c>
      <c r="U264" s="40" t="str">
        <f>IF(NSW!V82="","",NSW!V82)</f>
        <v/>
      </c>
      <c r="V264" s="40" t="str">
        <f>IF(NSW!W82="","",NSW!W82)</f>
        <v/>
      </c>
      <c r="W264" s="40">
        <f>IF(NSW!X82="","",NSW!X82)</f>
        <v>72.599999999999994</v>
      </c>
      <c r="X264" s="40">
        <f>IF(NSW!Y82="","",NSW!Y82)</f>
        <v>204</v>
      </c>
      <c r="Y264" s="40" t="str">
        <f>IF(NSW!Z82="","",NSW!Z82)</f>
        <v>L</v>
      </c>
      <c r="Z264" s="40" t="str">
        <f>IF(NSW!AA82="","",NSW!AA82)</f>
        <v>Macquarie Generation</v>
      </c>
      <c r="AA264" s="40" t="str">
        <f>IF(NSW!AB82="","",NSW!AB82)</f>
        <v>Snowy Mountains Hydro-Electric Authority</v>
      </c>
      <c r="AB264" s="40" t="str">
        <f>IF(NSW!AC82="","",NSW!AC82)</f>
        <v>Thiess Bros Pty Ltd</v>
      </c>
      <c r="AC264" s="40" t="str">
        <f>IF(NSW!AD82="","",NSW!AD82)</f>
        <v>Cooling water for thermal power station</v>
      </c>
      <c r="AD264" s="40" t="str">
        <f>IF(NSW!AE82="","",NSW!AE82)</f>
        <v/>
      </c>
      <c r="AE264" s="40" t="str">
        <f>IF(NSW!AF82="","",NSW!AF82)</f>
        <v/>
      </c>
      <c r="AF264" s="40" t="str">
        <f>IF(NSW!AG82="","",NSW!AG82)</f>
        <v/>
      </c>
      <c r="AG264" s="40" t="str">
        <f>IF(NSW!AH82="","",NSW!AH82)</f>
        <v/>
      </c>
      <c r="AH264" s="40" t="str">
        <f>IF(NSW!AI82="","",NSW!AI82)</f>
        <v/>
      </c>
      <c r="AI264" s="40" t="str">
        <f>IF(NSW!AJ82="","",NSW!AJ82)</f>
        <v/>
      </c>
      <c r="AJ264" s="40" t="str">
        <f>IF(NSW!AK82="","",NSW!AK82)</f>
        <v/>
      </c>
      <c r="AK264" s="40" t="str">
        <f>IF(NSW!AL82="","",NSW!AL82)</f>
        <v/>
      </c>
    </row>
    <row r="265" spans="1:37" x14ac:dyDescent="0.2">
      <c r="A265" s="7">
        <f t="shared" ref="A265:A328" si="4">A264+1</f>
        <v>262</v>
      </c>
      <c r="B265" s="40" t="str">
        <f>IF(NSW!B83="","",NSW!B83)</f>
        <v>MALDON WEIR</v>
      </c>
      <c r="C265" s="40" t="str">
        <f>IF(NSW!C83="","",NSW!C83)</f>
        <v/>
      </c>
      <c r="D265" s="40">
        <f>IF(NSW!E83="","",NSW!E83)</f>
        <v>1968</v>
      </c>
      <c r="E265" s="40" t="str">
        <f>IF(NSW!F83="","",NSW!F83)</f>
        <v/>
      </c>
      <c r="F265" s="40" t="str">
        <f>IF(NSW!G83="","",NSW!G83)</f>
        <v>Nepean</v>
      </c>
      <c r="G265" s="40" t="str">
        <f>IF(NSW!H83="","",NSW!H83)</f>
        <v/>
      </c>
      <c r="H265" s="40" t="str">
        <f>IF(NSW!I83="","",NSW!I83)</f>
        <v>PICTON</v>
      </c>
      <c r="I265" s="40" t="str">
        <f>IF(NSW!J83="","",NSW!J83)</f>
        <v>NSW</v>
      </c>
      <c r="J265" s="40" t="str">
        <f>IF(NSW!K83="","",NSW!K83)</f>
        <v>PG</v>
      </c>
      <c r="K265" s="40" t="str">
        <f>IF(NSW!L83="","",NSW!L83)</f>
        <v/>
      </c>
      <c r="L265" s="40" t="str">
        <f>IF(NSW!M83="","",NSW!M83)</f>
        <v/>
      </c>
      <c r="M265" s="40" t="str">
        <f>IF(NSW!N83="","",NSW!N83)</f>
        <v/>
      </c>
      <c r="N265" s="40">
        <f>IF(NSW!O83="","",NSW!O83)</f>
        <v>20</v>
      </c>
      <c r="O265" s="40">
        <f>IF(NSW!P83="","",NSW!P83)</f>
        <v>49</v>
      </c>
      <c r="P265" s="40">
        <f>IF(NSW!Q83="","",NSW!Q83)</f>
        <v>6</v>
      </c>
      <c r="Q265" s="40">
        <f>IF(NSW!R83="","",NSW!R83)</f>
        <v>450</v>
      </c>
      <c r="R265" s="40" t="str">
        <f>IF(NSW!S83="","",NSW!S83)</f>
        <v/>
      </c>
      <c r="S265" s="40" t="str">
        <f>IF(NSW!T83="","",NSW!T83)</f>
        <v>S</v>
      </c>
      <c r="T265" s="40" t="str">
        <f>IF(NSW!U83="","",NSW!U83)</f>
        <v/>
      </c>
      <c r="U265" s="40" t="str">
        <f>IF(NSW!V83="","",NSW!V83)</f>
        <v/>
      </c>
      <c r="V265" s="40" t="str">
        <f>IF(NSW!W83="","",NSW!W83)</f>
        <v/>
      </c>
      <c r="W265" s="40" t="str">
        <f>IF(NSW!X83="","",NSW!X83)</f>
        <v/>
      </c>
      <c r="X265" s="40">
        <f>IF(NSW!Y83="","",NSW!Y83)</f>
        <v>3690</v>
      </c>
      <c r="Y265" s="40" t="str">
        <f>IF(NSW!Z83="","",NSW!Z83)</f>
        <v>L</v>
      </c>
      <c r="Z265" s="40" t="str">
        <f>IF(NSW!AA83="","",NSW!AA83)</f>
        <v>Commonwealth Portland Cement Co Pty Ltd</v>
      </c>
      <c r="AA265" s="40" t="str">
        <f>IF(NSW!AB83="","",NSW!AB83)</f>
        <v>Gutteridge, Haskins &amp; Davey</v>
      </c>
      <c r="AB265" s="40" t="str">
        <f>IF(NSW!AC83="","",NSW!AC83)</f>
        <v>S Turner &amp; Son Pty Ltd</v>
      </c>
      <c r="AC265" s="40" t="str">
        <f>IF(NSW!AD83="","",NSW!AD83)</f>
        <v/>
      </c>
      <c r="AD265" s="40" t="str">
        <f>IF(NSW!AE83="","",NSW!AE83)</f>
        <v/>
      </c>
      <c r="AE265" s="40" t="str">
        <f>IF(NSW!AF83="","",NSW!AF83)</f>
        <v/>
      </c>
      <c r="AF265" s="40" t="str">
        <f>IF(NSW!AG83="","",NSW!AG83)</f>
        <v/>
      </c>
      <c r="AG265" s="40" t="str">
        <f>IF(NSW!AH83="","",NSW!AH83)</f>
        <v/>
      </c>
      <c r="AH265" s="40" t="str">
        <f>IF(NSW!AI83="","",NSW!AI83)</f>
        <v/>
      </c>
      <c r="AI265" s="40" t="str">
        <f>IF(NSW!AJ83="","",NSW!AJ83)</f>
        <v/>
      </c>
      <c r="AJ265" s="40" t="str">
        <f>IF(NSW!AK83="","",NSW!AK83)</f>
        <v/>
      </c>
      <c r="AK265" s="40" t="str">
        <f>IF(NSW!AL83="","",NSW!AL83)</f>
        <v/>
      </c>
    </row>
    <row r="266" spans="1:37" x14ac:dyDescent="0.2">
      <c r="A266" s="7">
        <f t="shared" si="4"/>
        <v>263</v>
      </c>
      <c r="B266" s="40" t="str">
        <f>IF(NSW!B84="","",NSW!B84)</f>
        <v>MALPAS</v>
      </c>
      <c r="C266" s="40" t="str">
        <f>IF(NSW!C84="","",NSW!C84)</f>
        <v/>
      </c>
      <c r="D266" s="40">
        <f>IF(NSW!E84="","",NSW!E84)</f>
        <v>1968</v>
      </c>
      <c r="E266" s="40" t="str">
        <f>IF(NSW!F84="","",NSW!F84)</f>
        <v/>
      </c>
      <c r="F266" s="40" t="str">
        <f>IF(NSW!G84="","",NSW!G84)</f>
        <v>Gara</v>
      </c>
      <c r="G266" s="40" t="str">
        <f>IF(NSW!H84="","",NSW!H84)</f>
        <v/>
      </c>
      <c r="H266" s="40" t="str">
        <f>IF(NSW!I84="","",NSW!I84)</f>
        <v>ARMIDALE</v>
      </c>
      <c r="I266" s="40" t="str">
        <f>IF(NSW!J84="","",NSW!J84)</f>
        <v>NSW</v>
      </c>
      <c r="J266" s="40" t="str">
        <f>IF(NSW!K84="","",NSW!K84)</f>
        <v>TE</v>
      </c>
      <c r="K266" s="40" t="str">
        <f>IF(NSW!L84="","",NSW!L84)</f>
        <v>ER</v>
      </c>
      <c r="L266" s="40" t="str">
        <f>IF(NSW!M84="","",NSW!M84)</f>
        <v>ie</v>
      </c>
      <c r="M266" s="40" t="str">
        <f>IF(NSW!N84="","",NSW!N84)</f>
        <v>R</v>
      </c>
      <c r="N266" s="40">
        <f>IF(NSW!O84="","",NSW!O84)</f>
        <v>31</v>
      </c>
      <c r="O266" s="40">
        <f>IF(NSW!P84="","",NSW!P84)</f>
        <v>450</v>
      </c>
      <c r="P266" s="40">
        <f>IF(NSW!Q84="","",NSW!Q84)</f>
        <v>297</v>
      </c>
      <c r="Q266" s="40">
        <f>IF(NSW!R84="","",NSW!R84)</f>
        <v>12960</v>
      </c>
      <c r="R266" s="40">
        <f>IF(NSW!S84="","",NSW!S84)</f>
        <v>1800</v>
      </c>
      <c r="S266" s="40" t="str">
        <f>IF(NSW!T84="","",NSW!T84)</f>
        <v>S</v>
      </c>
      <c r="T266" s="40" t="str">
        <f>IF(NSW!U84="","",NSW!U84)</f>
        <v/>
      </c>
      <c r="U266" s="40" t="str">
        <f>IF(NSW!V84="","",NSW!V84)</f>
        <v/>
      </c>
      <c r="V266" s="40" t="str">
        <f>IF(NSW!W84="","",NSW!W84)</f>
        <v/>
      </c>
      <c r="W266" s="40">
        <f>IF(NSW!X84="","",NSW!X84)</f>
        <v>200</v>
      </c>
      <c r="X266" s="40">
        <f>IF(NSW!Y84="","",NSW!Y84)</f>
        <v>1900</v>
      </c>
      <c r="Y266" s="40" t="str">
        <f>IF(NSW!Z84="","",NSW!Z84)</f>
        <v>L</v>
      </c>
      <c r="Z266" s="40" t="str">
        <f>IF(NSW!AA84="","",NSW!AA84)</f>
        <v>Armidale City Council</v>
      </c>
      <c r="AA266" s="40" t="str">
        <f>IF(NSW!AB84="","",NSW!AB84)</f>
        <v>Laurie, Montgomerie &amp; Jamieson, Dept Public Works NSW</v>
      </c>
      <c r="AB266" s="40" t="str">
        <f>IF(NSW!AC84="","",NSW!AC84)</f>
        <v>Department of Public Works,</v>
      </c>
      <c r="AC266" s="40" t="str">
        <f>IF(NSW!AD84="","",NSW!AD84)</f>
        <v/>
      </c>
      <c r="AD266" s="40" t="str">
        <f>IF(NSW!AE84="","",NSW!AE84)</f>
        <v/>
      </c>
      <c r="AE266" s="40" t="str">
        <f>IF(NSW!AF84="","",NSW!AF84)</f>
        <v/>
      </c>
      <c r="AF266" s="40" t="str">
        <f>IF(NSW!AG84="","",NSW!AG84)</f>
        <v/>
      </c>
      <c r="AG266" s="40" t="str">
        <f>IF(NSW!AH84="","",NSW!AH84)</f>
        <v/>
      </c>
      <c r="AH266" s="40" t="str">
        <f>IF(NSW!AI84="","",NSW!AI84)</f>
        <v/>
      </c>
      <c r="AI266" s="40" t="str">
        <f>IF(NSW!AJ84="","",NSW!AJ84)</f>
        <v/>
      </c>
      <c r="AJ266" s="40" t="str">
        <f>IF(NSW!AK84="","",NSW!AK84)</f>
        <v/>
      </c>
      <c r="AK266" s="40" t="str">
        <f>IF(NSW!AL84="","",NSW!AL84)</f>
        <v/>
      </c>
    </row>
    <row r="267" spans="1:37" x14ac:dyDescent="0.2">
      <c r="A267" s="7">
        <f t="shared" si="4"/>
        <v>264</v>
      </c>
      <c r="B267" s="40" t="str">
        <f>IF(SA!B24="","",SA!B24)</f>
        <v>MIDDLE RIVER</v>
      </c>
      <c r="C267" s="40" t="str">
        <f>IF(SA!C24="","",SA!C24)</f>
        <v/>
      </c>
      <c r="D267" s="40">
        <f>IF(SA!E24="","",SA!E24)</f>
        <v>1968</v>
      </c>
      <c r="E267" s="40" t="str">
        <f>IF(SA!F24="","",SA!F24)</f>
        <v/>
      </c>
      <c r="F267" s="40" t="str">
        <f>IF(SA!G24="","",SA!G24)</f>
        <v>Middle</v>
      </c>
      <c r="G267" s="40" t="str">
        <f>IF(SA!H24="","",SA!H24)</f>
        <v/>
      </c>
      <c r="H267" s="40" t="str">
        <f>IF(SA!I24="","",SA!I24)</f>
        <v>KINGSCOTE</v>
      </c>
      <c r="I267" s="40" t="str">
        <f>IF(SA!J24="","",SA!J24)</f>
        <v>SA</v>
      </c>
      <c r="J267" s="40" t="str">
        <f>IF(SA!K24="","",SA!K24)</f>
        <v>PG</v>
      </c>
      <c r="K267" s="40" t="str">
        <f>IF(SA!L24="","",SA!L24)</f>
        <v/>
      </c>
      <c r="L267" s="40" t="str">
        <f>IF(SA!M24="","",SA!M24)</f>
        <v/>
      </c>
      <c r="M267" s="40" t="str">
        <f>IF(SA!N24="","",SA!N24)</f>
        <v>R</v>
      </c>
      <c r="N267" s="40">
        <f>IF(SA!O24="","",SA!O24)</f>
        <v>20</v>
      </c>
      <c r="O267" s="40">
        <f>IF(SA!P24="","",SA!P24)</f>
        <v>152</v>
      </c>
      <c r="P267" s="40">
        <f>IF(SA!Q24="","",SA!Q24)</f>
        <v>7</v>
      </c>
      <c r="Q267" s="40">
        <f>IF(SA!R24="","",SA!R24)</f>
        <v>470</v>
      </c>
      <c r="R267" s="40">
        <f>IF(SA!S24="","",SA!S24)</f>
        <v>127</v>
      </c>
      <c r="S267" s="40" t="str">
        <f>IF(SA!T24="","",SA!T24)</f>
        <v>S</v>
      </c>
      <c r="T267" s="40" t="str">
        <f>IF(SA!U24="","",SA!U24)</f>
        <v/>
      </c>
      <c r="U267" s="40" t="str">
        <f>IF(SA!V24="","",SA!V24)</f>
        <v/>
      </c>
      <c r="V267" s="40" t="str">
        <f>IF(SA!W24="","",SA!W24)</f>
        <v/>
      </c>
      <c r="W267" s="40">
        <f>IF(SA!Y24="","",SA!Y24)</f>
        <v>101</v>
      </c>
      <c r="X267" s="40">
        <f>IF(SA!Z24="","",SA!Z24)</f>
        <v>245</v>
      </c>
      <c r="Y267" s="40" t="str">
        <f>IF(SA!AA24="","",SA!AA24)</f>
        <v>L</v>
      </c>
      <c r="Z267" s="40" t="str">
        <f>IF(SA!AB24="","",SA!AB24)</f>
        <v>South Australian Water Corporation</v>
      </c>
      <c r="AA267" s="40" t="str">
        <f>IF(SA!AC24="","",SA!AC24)</f>
        <v xml:space="preserve">Sth Aust Government Eng &amp; Water Supply Department </v>
      </c>
      <c r="AB267" s="40" t="str">
        <f>IF(SA!AD24="","",SA!AD24)</f>
        <v xml:space="preserve">Sth Aust Govt Eng &amp; Water Supply Dept </v>
      </c>
      <c r="AC267" s="40" t="str">
        <f>IF(SA!AE24="","",SA!AE24)</f>
        <v>Gravity dam - post tensioned</v>
      </c>
      <c r="AD267" s="40" t="str">
        <f>IF(SA!AF24="","",SA!AF24)</f>
        <v/>
      </c>
      <c r="AE267" s="40" t="str">
        <f>IF(SA!AG24="","",SA!AG24)</f>
        <v/>
      </c>
      <c r="AF267" s="40" t="str">
        <f>IF(SA!AH24="","",SA!AH24)</f>
        <v/>
      </c>
      <c r="AG267" s="40" t="str">
        <f>IF(SA!AI24="","",SA!AI24)</f>
        <v/>
      </c>
      <c r="AH267" s="40" t="str">
        <f>IF(SA!AJ24="","",SA!AJ24)</f>
        <v/>
      </c>
      <c r="AI267" s="40">
        <f>IF(SA!AK24="","",SA!AK24)</f>
        <v>0</v>
      </c>
      <c r="AJ267" s="40" t="str">
        <f>IF(SA!AL24="","",SA!AL24)</f>
        <v/>
      </c>
      <c r="AK267" s="40" t="str">
        <f>IF(SA!AM24="","",SA!AM24)</f>
        <v/>
      </c>
    </row>
    <row r="268" spans="1:37" x14ac:dyDescent="0.2">
      <c r="A268" s="7">
        <f t="shared" si="4"/>
        <v>265</v>
      </c>
      <c r="B268" s="40" t="str">
        <f>IF(NSW!B85="","",NSW!B85)</f>
        <v>MURRAY 2</v>
      </c>
      <c r="C268" s="40" t="str">
        <f>IF(NSW!C85="","",NSW!C85)</f>
        <v/>
      </c>
      <c r="D268" s="40">
        <f>IF(NSW!E85="","",NSW!E85)</f>
        <v>1968</v>
      </c>
      <c r="E268" s="40" t="str">
        <f>IF(NSW!F85="","",NSW!F85)</f>
        <v/>
      </c>
      <c r="F268" s="40" t="str">
        <f>IF(NSW!G85="","",NSW!G85)</f>
        <v>Khancoban Back</v>
      </c>
      <c r="G268" s="40" t="str">
        <f>IF(NSW!H85="","",NSW!H85)</f>
        <v>CREEK</v>
      </c>
      <c r="H268" s="40" t="str">
        <f>IF(NSW!I85="","",NSW!I85)</f>
        <v>ALBURY</v>
      </c>
      <c r="I268" s="40" t="str">
        <f>IF(NSW!J85="","",NSW!J85)</f>
        <v>NSW</v>
      </c>
      <c r="J268" s="40" t="str">
        <f>IF(NSW!K85="","",NSW!K85)</f>
        <v>VA</v>
      </c>
      <c r="K268" s="40" t="str">
        <f>IF(NSW!L85="","",NSW!L85)</f>
        <v/>
      </c>
      <c r="L268" s="40" t="str">
        <f>IF(NSW!M85="","",NSW!M85)</f>
        <v/>
      </c>
      <c r="M268" s="40" t="str">
        <f>IF(NSW!N85="","",NSW!N85)</f>
        <v/>
      </c>
      <c r="N268" s="40">
        <f>IF(NSW!O85="","",NSW!O85)</f>
        <v>43</v>
      </c>
      <c r="O268" s="40">
        <f>IF(NSW!P85="","",NSW!P85)</f>
        <v>131</v>
      </c>
      <c r="P268" s="40">
        <f>IF(NSW!Q85="","",NSW!Q85)</f>
        <v>20</v>
      </c>
      <c r="Q268" s="40">
        <f>IF(NSW!R85="","",NSW!R85)</f>
        <v>2344</v>
      </c>
      <c r="R268" s="40">
        <f>IF(NSW!S85="","",NSW!S85)</f>
        <v>190</v>
      </c>
      <c r="S268" s="40" t="str">
        <f>IF(NSW!T85="","",NSW!T85)</f>
        <v>H</v>
      </c>
      <c r="T268" s="40" t="str">
        <f>IF(NSW!U85="","",NSW!U85)</f>
        <v/>
      </c>
      <c r="U268" s="40" t="str">
        <f>IF(NSW!V85="","",NSW!V85)</f>
        <v/>
      </c>
      <c r="V268" s="40" t="str">
        <f>IF(NSW!W85="","",NSW!W85)</f>
        <v/>
      </c>
      <c r="W268" s="40">
        <f>IF(NSW!X85="","",NSW!X85)</f>
        <v>53</v>
      </c>
      <c r="X268" s="40">
        <f>IF(NSW!Y85="","",NSW!Y85)</f>
        <v>566</v>
      </c>
      <c r="Y268" s="40" t="str">
        <f>IF(NSW!Z85="","",NSW!Z85)</f>
        <v>V</v>
      </c>
      <c r="Z268" s="40" t="str">
        <f>IF(NSW!AA85="","",NSW!AA85)</f>
        <v>Snowy Hydro</v>
      </c>
      <c r="AA268" s="40" t="str">
        <f>IF(NSW!AB85="","",NSW!AB85)</f>
        <v>Snowy Mountains Hydro-Electric Authority</v>
      </c>
      <c r="AB268" s="40" t="str">
        <f>IF(NSW!AC85="","",NSW!AC85)</f>
        <v>Thiess Bros Pty Ltd Dillingham Corporation</v>
      </c>
      <c r="AC268" s="40" t="str">
        <f>IF(NSW!AD85="","",NSW!AD85)</f>
        <v/>
      </c>
      <c r="AD268" s="40" t="str">
        <f>IF(NSW!AE85="","",NSW!AE85)</f>
        <v>Murray 2</v>
      </c>
      <c r="AE268" s="40">
        <f>IF(NSW!AF85="","",NSW!AF85)</f>
        <v>550</v>
      </c>
      <c r="AF268" s="40">
        <f>IF(NSW!AG85="","",NSW!AG85)</f>
        <v>810</v>
      </c>
      <c r="AG268" s="40" t="str">
        <f>IF(NSW!AH85="","",NSW!AH85)</f>
        <v/>
      </c>
      <c r="AH268" s="40" t="str">
        <f>IF(NSW!AI85="","",NSW!AI85)</f>
        <v/>
      </c>
      <c r="AI268" s="40">
        <f>IF(NSW!AJ85="","",NSW!AJ85)</f>
        <v>0</v>
      </c>
      <c r="AJ268" s="40" t="str">
        <f>IF(NSW!AK85="","",NSW!AK85)</f>
        <v/>
      </c>
      <c r="AK268" s="40" t="str">
        <f>IF(NSW!AL85="","",NSW!AL85)</f>
        <v/>
      </c>
    </row>
    <row r="269" spans="1:37" x14ac:dyDescent="0.2">
      <c r="A269" s="7">
        <f t="shared" si="4"/>
        <v>266</v>
      </c>
      <c r="B269" s="40" t="str">
        <f>IF(TAS!B41="","",TAS!B41)</f>
        <v>PARANGANA</v>
      </c>
      <c r="C269" s="40" t="str">
        <f>IF(TAS!C41="","",TAS!C41)</f>
        <v/>
      </c>
      <c r="D269" s="40">
        <f>IF(TAS!E41="","",TAS!E41)</f>
        <v>1968</v>
      </c>
      <c r="E269" s="40" t="str">
        <f>IF(TAS!F41="","",TAS!F41)</f>
        <v/>
      </c>
      <c r="F269" s="40" t="str">
        <f>IF(TAS!G41="","",TAS!G41)</f>
        <v>Mersey</v>
      </c>
      <c r="G269" s="40" t="str">
        <f>IF(TAS!H41="","",TAS!H41)</f>
        <v/>
      </c>
      <c r="H269" s="40" t="str">
        <f>IF(TAS!I41="","",TAS!I41)</f>
        <v>DEVONPORT</v>
      </c>
      <c r="I269" s="40" t="str">
        <f>IF(TAS!J41="","",TAS!J41)</f>
        <v>TAS</v>
      </c>
      <c r="J269" s="40" t="str">
        <f>IF(TAS!K41="","",TAS!K41)</f>
        <v>ER</v>
      </c>
      <c r="K269" s="40" t="str">
        <f>IF(TAS!L41="","",TAS!L41)</f>
        <v/>
      </c>
      <c r="L269" s="40" t="str">
        <f>IF(TAS!M41="","",TAS!M41)</f>
        <v>ie</v>
      </c>
      <c r="M269" s="40" t="str">
        <f>IF(TAS!N41="","",TAS!N41)</f>
        <v>R/S</v>
      </c>
      <c r="N269" s="40">
        <f>IF(TAS!O41="","",TAS!O41)</f>
        <v>53</v>
      </c>
      <c r="O269" s="40">
        <f>IF(TAS!P41="","",TAS!P41)</f>
        <v>189</v>
      </c>
      <c r="P269" s="40">
        <f>IF(TAS!Q41="","",TAS!Q41)</f>
        <v>382</v>
      </c>
      <c r="Q269" s="40">
        <f>IF(TAS!R41="","",TAS!R41)</f>
        <v>14820</v>
      </c>
      <c r="R269" s="40">
        <f>IF(TAS!S41="","",TAS!S41)</f>
        <v>1140</v>
      </c>
      <c r="S269" s="40" t="str">
        <f>IF(TAS!T41="","",TAS!T41)</f>
        <v>H</v>
      </c>
      <c r="T269" s="40" t="str">
        <f>IF(TAS!U41="","",TAS!U41)</f>
        <v/>
      </c>
      <c r="U269" s="40" t="str">
        <f>IF(TAS!V41="","",TAS!V41)</f>
        <v/>
      </c>
      <c r="V269" s="40" t="str">
        <f>IF(TAS!W41="","",TAS!W41)</f>
        <v/>
      </c>
      <c r="W269" s="40">
        <f>IF(TAS!Y41="","",TAS!Y41)</f>
        <v>715</v>
      </c>
      <c r="X269" s="40">
        <f>IF(TAS!Z41="","",TAS!Z41)</f>
        <v>2093</v>
      </c>
      <c r="Y269" s="40" t="str">
        <f>IF(TAS!AB41="","",TAS!AB41)</f>
        <v>L</v>
      </c>
      <c r="Z269" s="40" t="str">
        <f>IF(TAS!AC41="","",TAS!AC41)</f>
        <v>Hydro Electric Corporation TAS</v>
      </c>
      <c r="AA269" s="40" t="str">
        <f>IF(TAS!AD41="","",TAS!AD41)</f>
        <v>Hydro Electric Commission TAS</v>
      </c>
      <c r="AB269" s="40" t="str">
        <f>IF(TAS!AE41="","",TAS!AE41)</f>
        <v>Hydro Electric Commission TAS</v>
      </c>
      <c r="AC269" s="40" t="str">
        <f>IF(TAS!AF41="","",TAS!AF41)</f>
        <v>Riparian flow is used in a mini hydro power plant.</v>
      </c>
      <c r="AD269" s="40" t="str">
        <f>IF(TAS!AG41="","",TAS!AG41)</f>
        <v>Lemonthyme</v>
      </c>
      <c r="AE269" s="40">
        <f>IF(TAS!AH41="","",TAS!AH41)</f>
        <v>54</v>
      </c>
      <c r="AF269" s="40">
        <f>IF(TAS!AI41="","",TAS!AI41)</f>
        <v>313</v>
      </c>
      <c r="AG269" s="40" t="str">
        <f>IF(TAS!AJ41="","",TAS!AJ41)</f>
        <v/>
      </c>
      <c r="AH269" s="40" t="str">
        <f>IF(TAS!AK41="","",TAS!AK41)</f>
        <v/>
      </c>
      <c r="AI269" s="40" t="str">
        <f>IF(TAS!AL41="","",TAS!AL41)</f>
        <v/>
      </c>
      <c r="AJ269" s="40" t="str">
        <f>IF(TAS!AM41="","",TAS!AM41)</f>
        <v/>
      </c>
      <c r="AK269" s="40" t="str">
        <f>IF(TAS!AN41="","",TAS!AN41)</f>
        <v/>
      </c>
    </row>
    <row r="270" spans="1:37" x14ac:dyDescent="0.2">
      <c r="A270" s="7">
        <f t="shared" si="4"/>
        <v>267</v>
      </c>
      <c r="B270" s="40" t="str">
        <f>IF(NSW!B86="","",NSW!B86)</f>
        <v>PORTERS CREEK</v>
      </c>
      <c r="C270" s="40" t="str">
        <f>IF(NSW!C86="","",NSW!C86)</f>
        <v/>
      </c>
      <c r="D270" s="40">
        <f>IF(NSW!E86="","",NSW!E86)</f>
        <v>1968</v>
      </c>
      <c r="E270" s="40" t="str">
        <f>IF(NSW!F86="","",NSW!F86)</f>
        <v/>
      </c>
      <c r="F270" s="40" t="str">
        <f>IF(NSW!G86="","",NSW!G86)</f>
        <v>Porters Creek</v>
      </c>
      <c r="G270" s="40" t="str">
        <f>IF(NSW!H86="","",NSW!H86)</f>
        <v/>
      </c>
      <c r="H270" s="40" t="str">
        <f>IF(NSW!I86="","",NSW!I86)</f>
        <v>MILTON</v>
      </c>
      <c r="I270" s="40" t="str">
        <f>IF(NSW!J86="","",NSW!J86)</f>
        <v>NSW</v>
      </c>
      <c r="J270" s="40" t="str">
        <f>IF(NSW!K86="","",NSW!K86)</f>
        <v>PG</v>
      </c>
      <c r="K270" s="40" t="str">
        <f>IF(NSW!L86="","",NSW!L86)</f>
        <v>TE</v>
      </c>
      <c r="L270" s="40" t="str">
        <f>IF(NSW!M86="","",NSW!M86)</f>
        <v>he</v>
      </c>
      <c r="M270" s="40" t="str">
        <f>IF(NSW!N86="","",NSW!N86)</f>
        <v>R</v>
      </c>
      <c r="N270" s="40">
        <f>IF(NSW!O86="","",NSW!O86)</f>
        <v>17</v>
      </c>
      <c r="O270" s="40">
        <f>IF(NSW!P86="","",NSW!P86)</f>
        <v>242</v>
      </c>
      <c r="P270" s="40">
        <f>IF(NSW!Q86="","",NSW!Q86)</f>
        <v>14</v>
      </c>
      <c r="Q270" s="40">
        <f>IF(NSW!R86="","",NSW!R86)</f>
        <v>1900</v>
      </c>
      <c r="R270" s="40">
        <f>IF(NSW!S86="","",NSW!S86)</f>
        <v>400</v>
      </c>
      <c r="S270" s="40" t="str">
        <f>IF(NSW!T86="","",NSW!T86)</f>
        <v>S</v>
      </c>
      <c r="T270" s="40" t="str">
        <f>IF(NSW!U86="","",NSW!U86)</f>
        <v/>
      </c>
      <c r="U270" s="40" t="str">
        <f>IF(NSW!V86="","",NSW!V86)</f>
        <v/>
      </c>
      <c r="V270" s="40" t="str">
        <f>IF(NSW!W86="","",NSW!W86)</f>
        <v/>
      </c>
      <c r="W270" s="40">
        <f>IF(NSW!X86="","",NSW!X86)</f>
        <v>5.4</v>
      </c>
      <c r="X270" s="40">
        <f>IF(NSW!Y86="","",NSW!Y86)</f>
        <v>99</v>
      </c>
      <c r="Y270" s="40" t="str">
        <f>IF(NSW!Z86="","",NSW!Z86)</f>
        <v>L</v>
      </c>
      <c r="Z270" s="40" t="str">
        <f>IF(NSW!AA86="","",NSW!AA86)</f>
        <v>Shoalhaven City Council</v>
      </c>
      <c r="AA270" s="40" t="str">
        <f>IF(NSW!AB86="","",NSW!AB86)</f>
        <v>Gutteridge, Haskins &amp; Davey</v>
      </c>
      <c r="AB270" s="40" t="str">
        <f>IF(NSW!AC86="","",NSW!AC86)</f>
        <v>Shoalhaven Shire Council</v>
      </c>
      <c r="AC270" s="40" t="str">
        <f>IF(NSW!AD86="","",NSW!AD86)</f>
        <v>Prestressed concrete dam, 3 BC &amp; 11 TE</v>
      </c>
      <c r="AD270" s="40" t="str">
        <f>IF(NSW!AE86="","",NSW!AE86)</f>
        <v/>
      </c>
      <c r="AE270" s="40" t="str">
        <f>IF(NSW!AF86="","",NSW!AF86)</f>
        <v/>
      </c>
      <c r="AF270" s="40" t="str">
        <f>IF(NSW!AG86="","",NSW!AG86)</f>
        <v/>
      </c>
      <c r="AG270" s="40" t="str">
        <f>IF(NSW!AH86="","",NSW!AH86)</f>
        <v/>
      </c>
      <c r="AH270" s="40" t="str">
        <f>IF(NSW!AI86="","",NSW!AI86)</f>
        <v/>
      </c>
      <c r="AI270" s="40" t="str">
        <f>IF(NSW!AJ86="","",NSW!AJ86)</f>
        <v/>
      </c>
      <c r="AJ270" s="40" t="str">
        <f>IF(NSW!AK86="","",NSW!AK86)</f>
        <v/>
      </c>
      <c r="AK270" s="40" t="str">
        <f>IF(NSW!AL86="","",NSW!AL86)</f>
        <v/>
      </c>
    </row>
    <row r="271" spans="1:37" x14ac:dyDescent="0.2">
      <c r="A271" s="7">
        <f t="shared" si="4"/>
        <v>268</v>
      </c>
      <c r="B271" s="40" t="str">
        <f>IF(TAS!B42="","",TAS!B42)</f>
        <v>REPULSE</v>
      </c>
      <c r="C271" s="40" t="str">
        <f>IF(TAS!C42="","",TAS!C42)</f>
        <v/>
      </c>
      <c r="D271" s="40">
        <f>IF(TAS!E42="","",TAS!E42)</f>
        <v>1968</v>
      </c>
      <c r="E271" s="40" t="str">
        <f>IF(TAS!F42="","",TAS!F42)</f>
        <v/>
      </c>
      <c r="F271" s="40" t="str">
        <f>IF(TAS!G42="","",TAS!G42)</f>
        <v>Derwent</v>
      </c>
      <c r="G271" s="40" t="str">
        <f>IF(TAS!H42="","",TAS!H42)</f>
        <v/>
      </c>
      <c r="H271" s="40" t="str">
        <f>IF(TAS!I42="","",TAS!I42)</f>
        <v>HOBART</v>
      </c>
      <c r="I271" s="40" t="str">
        <f>IF(TAS!J42="","",TAS!J42)</f>
        <v>TAS</v>
      </c>
      <c r="J271" s="40" t="str">
        <f>IF(TAS!K42="","",TAS!K42)</f>
        <v>VA</v>
      </c>
      <c r="K271" s="40" t="str">
        <f>IF(TAS!L42="","",TAS!L42)</f>
        <v>TE</v>
      </c>
      <c r="L271" s="40" t="str">
        <f>IF(TAS!M42="","",TAS!M42)</f>
        <v/>
      </c>
      <c r="M271" s="40" t="str">
        <f>IF(TAS!N42="","",TAS!N42)</f>
        <v>R/S</v>
      </c>
      <c r="N271" s="40">
        <f>IF(TAS!O42="","",TAS!O42)</f>
        <v>42</v>
      </c>
      <c r="O271" s="40">
        <f>IF(TAS!P42="","",TAS!P42)</f>
        <v>433</v>
      </c>
      <c r="P271" s="40">
        <f>IF(TAS!Q42="","",TAS!Q42)</f>
        <v>71</v>
      </c>
      <c r="Q271" s="40">
        <f>IF(TAS!R42="","",TAS!R42)</f>
        <v>15900</v>
      </c>
      <c r="R271" s="40">
        <f>IF(TAS!S42="","",TAS!S42)</f>
        <v>1530</v>
      </c>
      <c r="S271" s="40" t="str">
        <f>IF(TAS!T42="","",TAS!T42)</f>
        <v>H</v>
      </c>
      <c r="T271" s="40" t="str">
        <f>IF(TAS!U42="","",TAS!U42)</f>
        <v/>
      </c>
      <c r="U271" s="40" t="str">
        <f>IF(TAS!V42="","",TAS!V42)</f>
        <v/>
      </c>
      <c r="V271" s="40" t="str">
        <f>IF(TAS!W42="","",TAS!W42)</f>
        <v/>
      </c>
      <c r="W271" s="40">
        <f>IF(TAS!Y42="","",TAS!Y42)</f>
        <v>2820</v>
      </c>
      <c r="X271" s="40">
        <f>IF(TAS!Z42="","",TAS!Z42)</f>
        <v>3964</v>
      </c>
      <c r="Y271" s="40" t="str">
        <f>IF(TAS!AB42="","",TAS!AB42)</f>
        <v>L</v>
      </c>
      <c r="Z271" s="40" t="str">
        <f>IF(TAS!AC42="","",TAS!AC42)</f>
        <v>Hydro Electric Corporation TAS</v>
      </c>
      <c r="AA271" s="40" t="str">
        <f>IF(TAS!AD42="","",TAS!AD42)</f>
        <v>Hydro Electric Commission TAS</v>
      </c>
      <c r="AB271" s="40" t="str">
        <f>IF(TAS!AE42="","",TAS!AE42)</f>
        <v>Hydro Electric Commission TAS</v>
      </c>
      <c r="AC271" s="40" t="str">
        <f>IF(TAS!AF42="","",TAS!AF42)</f>
        <v>Composite dam: arch dam with gravity abutments and a decked rockfill embankment on the right bank.</v>
      </c>
      <c r="AD271" s="40" t="str">
        <f>IF(TAS!AG42="","",TAS!AG42)</f>
        <v>Repulse</v>
      </c>
      <c r="AE271" s="40">
        <f>IF(TAS!AH42="","",TAS!AH42)</f>
        <v>29</v>
      </c>
      <c r="AF271" s="40">
        <f>IF(TAS!AI42="","",TAS!AI42)</f>
        <v>153</v>
      </c>
      <c r="AG271" s="40" t="str">
        <f>IF(TAS!AJ42="","",TAS!AJ42)</f>
        <v/>
      </c>
      <c r="AH271" s="40" t="str">
        <f>IF(TAS!AK42="","",TAS!AK42)</f>
        <v/>
      </c>
      <c r="AI271" s="40" t="str">
        <f>IF(TAS!AL42="","",TAS!AL42)</f>
        <v/>
      </c>
      <c r="AJ271" s="40" t="str">
        <f>IF(TAS!AM42="","",TAS!AM42)</f>
        <v/>
      </c>
      <c r="AK271" s="40" t="str">
        <f>IF(TAS!AN42="","",TAS!AN42)</f>
        <v/>
      </c>
    </row>
    <row r="272" spans="1:37" x14ac:dyDescent="0.2">
      <c r="A272" s="7">
        <f t="shared" si="4"/>
        <v>269</v>
      </c>
      <c r="B272" s="40" t="str">
        <f>IF(Vic!B72="","",Vic!B72)</f>
        <v>TARAGO</v>
      </c>
      <c r="C272" s="40" t="str">
        <f>IF(Vic!C72="","",Vic!C72)</f>
        <v>Tarago Reservoir</v>
      </c>
      <c r="D272" s="40">
        <f>IF(Vic!E72="","",Vic!E72)</f>
        <v>1968</v>
      </c>
      <c r="E272" s="40" t="str">
        <f>IF(Vic!F72="","",Vic!F72)</f>
        <v/>
      </c>
      <c r="F272" s="40" t="str">
        <f>IF(Vic!G72="","",Vic!G72)</f>
        <v>Tarago River</v>
      </c>
      <c r="G272" s="40" t="str">
        <f>IF(Vic!H72="","",Vic!H72)</f>
        <v/>
      </c>
      <c r="H272" s="40" t="str">
        <f>IF(Vic!I72="","",Vic!I72)</f>
        <v>WARRAGUL</v>
      </c>
      <c r="I272" s="40" t="str">
        <f>IF(Vic!J72="","",Vic!J72)</f>
        <v>VIC</v>
      </c>
      <c r="J272" s="40" t="str">
        <f>IF(Vic!K72="","",Vic!K72)</f>
        <v>ER</v>
      </c>
      <c r="K272" s="40" t="str">
        <f>IF(Vic!L72="","",Vic!L72)</f>
        <v xml:space="preserve"> </v>
      </c>
      <c r="L272" s="40" t="str">
        <f>IF(Vic!M72="","",Vic!M72)</f>
        <v>ie</v>
      </c>
      <c r="M272" s="40" t="str">
        <f>IF(Vic!N72="","",Vic!N72)</f>
        <v>R</v>
      </c>
      <c r="N272" s="40">
        <f>IF(Vic!O72="","",Vic!O72)</f>
        <v>34</v>
      </c>
      <c r="O272" s="40">
        <f>IF(Vic!P72="","",Vic!P72)</f>
        <v>300</v>
      </c>
      <c r="P272" s="40">
        <f>IF(Vic!Q72="","",Vic!Q72)</f>
        <v>326</v>
      </c>
      <c r="Q272" s="40">
        <f>IF(Vic!R72="","",Vic!R72)</f>
        <v>37570</v>
      </c>
      <c r="R272" s="40">
        <f>IF(Vic!S72="","",Vic!S72)</f>
        <v>3600</v>
      </c>
      <c r="S272" s="40" t="str">
        <f>IF(Vic!T72="","",Vic!T72)</f>
        <v>S</v>
      </c>
      <c r="T272" s="40" t="str">
        <f>IF(Vic!U72="","",Vic!U72)</f>
        <v/>
      </c>
      <c r="U272" s="40" t="str">
        <f>IF(Vic!V72="","",Vic!V72)</f>
        <v/>
      </c>
      <c r="V272" s="40" t="str">
        <f>IF(Vic!W72="","",Vic!W72)</f>
        <v/>
      </c>
      <c r="W272" s="40">
        <f>IF(Vic!Y72="","",Vic!Y72)</f>
        <v>113</v>
      </c>
      <c r="X272" s="40">
        <f>IF(Vic!Z72="","",Vic!Z72)</f>
        <v>545</v>
      </c>
      <c r="Y272" s="40" t="str">
        <f>IF(Vic!AA72="","",Vic!AA72)</f>
        <v>L</v>
      </c>
      <c r="Z272" s="40" t="str">
        <f>IF(Vic!AB72="","",Vic!AB72)</f>
        <v>Melbourne Water Corporation</v>
      </c>
      <c r="AA272" s="40" t="str">
        <f>IF(Vic!AC72="","",Vic!AC72)</f>
        <v xml:space="preserve">State Rivers &amp; Water Supply Commission, Victoria </v>
      </c>
      <c r="AB272" s="40" t="str">
        <f>IF(Vic!AD72="","",Vic!AD72)</f>
        <v xml:space="preserve">State Rivers &amp; Water Supply Commission, Victoria </v>
      </c>
      <c r="AC272" s="40" t="str">
        <f>IF(Vic!AE72="","",Vic!AE72)</f>
        <v>FSL Raised 1974 - to be reconnected to supply in 2009</v>
      </c>
      <c r="AD272" s="40" t="str">
        <f>IF(Vic!AF72="","",Vic!AF72)</f>
        <v/>
      </c>
      <c r="AE272" s="40" t="str">
        <f>IF(Vic!AG72="","",Vic!AG72)</f>
        <v/>
      </c>
      <c r="AF272" s="40" t="str">
        <f>IF(Vic!AH72="","",Vic!AH72)</f>
        <v/>
      </c>
      <c r="AG272" s="40">
        <f>IF(Vic!AI72="","",Vic!AI72)</f>
        <v>0</v>
      </c>
      <c r="AH272" s="40">
        <f>IF(Vic!AJ72="","",Vic!AJ72)</f>
        <v>0</v>
      </c>
      <c r="AI272" s="40">
        <f>IF(Vic!AK72="","",Vic!AK72)</f>
        <v>0</v>
      </c>
      <c r="AK272" s="40" t="str">
        <f>IF(Vic!AL72="","",Vic!AL72)</f>
        <v/>
      </c>
    </row>
    <row r="273" spans="1:37" x14ac:dyDescent="0.2">
      <c r="A273" s="7">
        <f t="shared" si="4"/>
        <v>270</v>
      </c>
      <c r="B273" s="40" t="str">
        <f>IF(NSW!B87="","",NSW!B87)</f>
        <v>BOOTAWA</v>
      </c>
      <c r="C273" s="40" t="str">
        <f>IF(NSW!C87="","",NSW!C87)</f>
        <v/>
      </c>
      <c r="D273" s="40">
        <f>IF(NSW!E87="","",NSW!E87)</f>
        <v>1969</v>
      </c>
      <c r="E273" s="40" t="str">
        <f>IF(NSW!F87="","",NSW!F87)</f>
        <v/>
      </c>
      <c r="F273" s="40" t="str">
        <f>IF(NSW!G87="","",NSW!G87)</f>
        <v>Off Stream</v>
      </c>
      <c r="G273" s="40" t="str">
        <f>IF(NSW!H87="","",NSW!H87)</f>
        <v/>
      </c>
      <c r="H273" s="40" t="str">
        <f>IF(NSW!I87="","",NSW!I87)</f>
        <v>TAREE</v>
      </c>
      <c r="I273" s="40" t="str">
        <f>IF(NSW!J87="","",NSW!J87)</f>
        <v>NSW</v>
      </c>
      <c r="J273" s="40" t="str">
        <f>IF(NSW!K87="","",NSW!K87)</f>
        <v>TE</v>
      </c>
      <c r="K273" s="40" t="str">
        <f>IF(NSW!L87="","",NSW!L87)</f>
        <v/>
      </c>
      <c r="L273" s="40" t="str">
        <f>IF(NSW!M87="","",NSW!M87)</f>
        <v>ie</v>
      </c>
      <c r="M273" s="40" t="str">
        <f>IF(NSW!N87="","",NSW!N87)</f>
        <v>R</v>
      </c>
      <c r="N273" s="40">
        <f>IF(NSW!O87="","",NSW!O87)</f>
        <v>25</v>
      </c>
      <c r="O273" s="40">
        <f>IF(NSW!P87="","",NSW!P87)</f>
        <v>325</v>
      </c>
      <c r="P273" s="40" t="str">
        <f>IF(NSW!Q87="","",NSW!Q87)</f>
        <v/>
      </c>
      <c r="Q273" s="40">
        <f>IF(NSW!R87="","",NSW!R87)</f>
        <v>2280</v>
      </c>
      <c r="R273" s="40">
        <f>IF(NSW!S87="","",NSW!S87)</f>
        <v>260</v>
      </c>
      <c r="S273" s="40" t="str">
        <f>IF(NSW!T87="","",NSW!T87)</f>
        <v>S</v>
      </c>
      <c r="T273" s="40" t="str">
        <f>IF(NSW!U87="","",NSW!U87)</f>
        <v/>
      </c>
      <c r="U273" s="40" t="str">
        <f>IF(NSW!V87="","",NSW!V87)</f>
        <v/>
      </c>
      <c r="V273" s="40" t="str">
        <f>IF(NSW!W87="","",NSW!W87)</f>
        <v/>
      </c>
      <c r="W273" s="40">
        <f>IF(NSW!X87="","",NSW!X87)</f>
        <v>1.1000000000000001</v>
      </c>
      <c r="X273" s="40">
        <f>IF(NSW!Y87="","",NSW!Y87)</f>
        <v>19</v>
      </c>
      <c r="Y273" s="40" t="str">
        <f>IF(NSW!Z87="","",NSW!Z87)</f>
        <v>L</v>
      </c>
      <c r="Z273" s="40" t="str">
        <f>IF(NSW!AA87="","",NSW!AA87)</f>
        <v>North Power</v>
      </c>
      <c r="AA273" s="40" t="str">
        <f>IF(NSW!AB87="","",NSW!AB87)</f>
        <v>Department of Public Works NSW</v>
      </c>
      <c r="AB273" s="40" t="str">
        <f>IF(NSW!AC87="","",NSW!AC87)</f>
        <v>Department of Public Works NSW</v>
      </c>
      <c r="AC273" s="40" t="str">
        <f>IF(NSW!AD87="","",NSW!AD87)</f>
        <v>Pumped from manning river, no spillway</v>
      </c>
      <c r="AD273" s="40" t="str">
        <f>IF(NSW!AE87="","",NSW!AE87)</f>
        <v/>
      </c>
      <c r="AE273" s="40" t="str">
        <f>IF(NSW!AF87="","",NSW!AF87)</f>
        <v/>
      </c>
      <c r="AF273" s="40" t="str">
        <f>IF(NSW!AG87="","",NSW!AG87)</f>
        <v/>
      </c>
      <c r="AG273" s="40" t="str">
        <f>IF(NSW!AH87="","",NSW!AH87)</f>
        <v/>
      </c>
      <c r="AH273" s="40" t="str">
        <f>IF(NSW!AI87="","",NSW!AI87)</f>
        <v/>
      </c>
      <c r="AI273" s="40" t="str">
        <f>IF(NSW!AJ87="","",NSW!AJ87)</f>
        <v/>
      </c>
      <c r="AJ273" s="40" t="str">
        <f>IF(NSW!AK87="","",NSW!AK87)</f>
        <v/>
      </c>
      <c r="AK273" s="40" t="str">
        <f>IF(NSW!AL87="","",NSW!AL87)</f>
        <v/>
      </c>
    </row>
    <row r="274" spans="1:37" x14ac:dyDescent="0.2">
      <c r="A274" s="7">
        <f t="shared" si="4"/>
        <v>271</v>
      </c>
      <c r="B274" s="40" t="str">
        <f>IF(TAS!B43="","",TAS!B43)</f>
        <v>DEVILS GATE</v>
      </c>
      <c r="C274" s="40" t="str">
        <f>IF(TAS!C43="","",TAS!C43)</f>
        <v>Lake Barrington</v>
      </c>
      <c r="D274" s="40">
        <f>IF(TAS!E43="","",TAS!E43)</f>
        <v>1969</v>
      </c>
      <c r="E274" s="40" t="str">
        <f>IF(TAS!F43="","",TAS!F43)</f>
        <v/>
      </c>
      <c r="F274" s="40" t="str">
        <f>IF(TAS!G43="","",TAS!G43)</f>
        <v>Forth</v>
      </c>
      <c r="G274" s="40" t="str">
        <f>IF(TAS!H43="","",TAS!H43)</f>
        <v/>
      </c>
      <c r="H274" s="40" t="str">
        <f>IF(TAS!I43="","",TAS!I43)</f>
        <v>DEVONPORT</v>
      </c>
      <c r="I274" s="40" t="str">
        <f>IF(TAS!J43="","",TAS!J43)</f>
        <v>TAS</v>
      </c>
      <c r="J274" s="40" t="str">
        <f>IF(TAS!K43="","",TAS!K43)</f>
        <v>VA</v>
      </c>
      <c r="K274" s="40" t="str">
        <f>IF(TAS!L43="","",TAS!L43)</f>
        <v/>
      </c>
      <c r="L274" s="40" t="str">
        <f>IF(TAS!M43="","",TAS!M43)</f>
        <v>c</v>
      </c>
      <c r="M274" s="40" t="str">
        <f>IF(TAS!N43="","",TAS!N43)</f>
        <v>R</v>
      </c>
      <c r="N274" s="40">
        <f>IF(TAS!O43="","",TAS!O43)</f>
        <v>84</v>
      </c>
      <c r="O274" s="40">
        <f>IF(TAS!P43="","",TAS!P43)</f>
        <v>134</v>
      </c>
      <c r="P274" s="40">
        <f>IF(TAS!Q43="","",TAS!Q43)</f>
        <v>31</v>
      </c>
      <c r="Q274" s="40">
        <f>IF(TAS!R43="","",TAS!R43)</f>
        <v>179940</v>
      </c>
      <c r="R274" s="40">
        <f>IF(TAS!S43="","",TAS!S43)</f>
        <v>6650</v>
      </c>
      <c r="S274" s="40" t="str">
        <f>IF(TAS!T43="","",TAS!T43)</f>
        <v>H</v>
      </c>
      <c r="T274" s="40" t="str">
        <f>IF(TAS!U43="","",TAS!U43)</f>
        <v/>
      </c>
      <c r="U274" s="40" t="str">
        <f>IF(TAS!V43="","",TAS!V43)</f>
        <v/>
      </c>
      <c r="V274" s="40" t="str">
        <f>IF(TAS!W43="","",TAS!W43)</f>
        <v/>
      </c>
      <c r="W274" s="40">
        <f>IF(TAS!Y43="","",TAS!Y43)</f>
        <v>742</v>
      </c>
      <c r="X274" s="40">
        <f>IF(TAS!Z43="","",TAS!Z43)</f>
        <v>2040</v>
      </c>
      <c r="Y274" s="40" t="str">
        <f>IF(TAS!AB43="","",TAS!AB43)</f>
        <v>L</v>
      </c>
      <c r="Z274" s="40" t="str">
        <f>IF(TAS!AC43="","",TAS!AC43)</f>
        <v>Hydro Electric Corporation TAS</v>
      </c>
      <c r="AA274" s="40" t="str">
        <f>IF(TAS!AD43="","",TAS!AD43)</f>
        <v>Hydro Electric Commission TAS</v>
      </c>
      <c r="AB274" s="40" t="str">
        <f>IF(TAS!AE43="","",TAS!AE43)</f>
        <v>Hydro Electric C ommission TAS</v>
      </c>
      <c r="AC274" s="40" t="str">
        <f>IF(TAS!AF43="","",TAS!AF43)</f>
        <v>Spillway upgrade completed in 2003.</v>
      </c>
      <c r="AD274" s="40" t="str">
        <f>IF(TAS!AG43="","",TAS!AG43)</f>
        <v>Devils Gate</v>
      </c>
      <c r="AE274" s="40">
        <f>IF(TAS!AH43="","",TAS!AH43)</f>
        <v>63</v>
      </c>
      <c r="AF274" s="40">
        <f>IF(TAS!AI43="","",TAS!AI43)</f>
        <v>314</v>
      </c>
      <c r="AG274" s="40" t="str">
        <f>IF(TAS!AJ43="","",TAS!AJ43)</f>
        <v/>
      </c>
      <c r="AH274" s="40" t="str">
        <f>IF(TAS!AK43="","",TAS!AK43)</f>
        <v/>
      </c>
      <c r="AI274" s="40" t="str">
        <f>IF(TAS!AL43="","",TAS!AL43)</f>
        <v/>
      </c>
      <c r="AJ274" s="40" t="str">
        <f>IF(TAS!AM43="","",TAS!AM43)</f>
        <v/>
      </c>
      <c r="AK274" s="40" t="str">
        <f>IF(TAS!AN43="","",TAS!AN43)</f>
        <v/>
      </c>
    </row>
    <row r="275" spans="1:37" x14ac:dyDescent="0.2">
      <c r="A275" s="7">
        <f t="shared" si="4"/>
        <v>272</v>
      </c>
      <c r="B275" s="40" t="str">
        <f>IF(QLD!C38="","",QLD!C38)</f>
        <v>EUNGELLA</v>
      </c>
      <c r="C275" s="40" t="str">
        <f>IF(QLD!D38="","",QLD!D38)</f>
        <v/>
      </c>
      <c r="D275" s="40">
        <f>IF(QLD!F38="","",QLD!F38)</f>
        <v>1969</v>
      </c>
      <c r="E275" s="40" t="str">
        <f>IF(QLD!G38="","",QLD!G38)</f>
        <v/>
      </c>
      <c r="F275" s="40" t="str">
        <f>IF(QLD!H38="","",QLD!H38)</f>
        <v>Broken</v>
      </c>
      <c r="G275" s="40" t="str">
        <f>IF(QLD!I38="","",QLD!I38)</f>
        <v/>
      </c>
      <c r="H275" s="40" t="str">
        <f>IF(QLD!J38="","",QLD!J38)</f>
        <v>EUNGELLA</v>
      </c>
      <c r="I275" s="40" t="str">
        <f>IF(QLD!K38="","",QLD!K38)</f>
        <v>QLD</v>
      </c>
      <c r="J275" s="40" t="str">
        <f>IF(QLD!L38="","",QLD!L38)</f>
        <v>ER</v>
      </c>
      <c r="K275" s="40" t="str">
        <f>IF(QLD!M38="","",QLD!M38)</f>
        <v/>
      </c>
      <c r="L275" s="40" t="str">
        <f>IF(QLD!N38="","",QLD!N38)</f>
        <v>ie</v>
      </c>
      <c r="M275" s="40" t="str">
        <f>IF(QLD!O38="","",QLD!O38)</f>
        <v>R</v>
      </c>
      <c r="N275" s="40">
        <f>IF(QLD!P38="","",QLD!P38)</f>
        <v>49</v>
      </c>
      <c r="O275" s="40">
        <f>IF(QLD!Q38="","",QLD!Q38)</f>
        <v>276</v>
      </c>
      <c r="P275" s="40">
        <f>IF(QLD!R38="","",QLD!R38)</f>
        <v>524</v>
      </c>
      <c r="Q275" s="40">
        <f>IF(QLD!S38="","",QLD!S38)</f>
        <v>112400</v>
      </c>
      <c r="R275" s="40">
        <f>IF(QLD!T38="","",QLD!T38)</f>
        <v>8480</v>
      </c>
      <c r="S275" s="40" t="str">
        <f>IF(QLD!U38="","",QLD!U38)</f>
        <v>I</v>
      </c>
      <c r="T275" s="40" t="str">
        <f>IF(QLD!V38="","",QLD!V38)</f>
        <v>S</v>
      </c>
      <c r="U275" s="40" t="str">
        <f>IF(QLD!W38="","",QLD!W38)</f>
        <v/>
      </c>
      <c r="V275" s="40" t="str">
        <f>IF(QLD!X38="","",QLD!X38)</f>
        <v/>
      </c>
      <c r="W275" s="40">
        <f>IF(QLD!Z38="","",QLD!Z38)</f>
        <v>142</v>
      </c>
      <c r="X275" s="40">
        <f>IF(QLD!AA38="","",QLD!AA38)</f>
        <v>1020</v>
      </c>
      <c r="Y275" s="40" t="str">
        <f>IF(QLD!AB38="","",QLD!AB38)</f>
        <v>L</v>
      </c>
      <c r="Z275" s="40" t="str">
        <f>IF(QLD!AC38="","",QLD!AC38)</f>
        <v>SunWater</v>
      </c>
      <c r="AA275" s="40" t="str">
        <f>IF(QLD!AD38="","",QLD!AD38)</f>
        <v>Co-ordinator-General's Dept</v>
      </c>
      <c r="AB275" s="40" t="str">
        <f>IF(QLD!AE38="","",QLD!AE38)</f>
        <v>Sanders Constructions</v>
      </c>
      <c r="AC275" s="40" t="str">
        <f>IF(QLD!AF38="","",QLD!AF38)</f>
        <v>Supply for thermal power station</v>
      </c>
      <c r="AD275" s="40" t="str">
        <f>IF(QLD!AG38="","",QLD!AG38)</f>
        <v/>
      </c>
      <c r="AE275" s="40" t="str">
        <f>IF(QLD!AH38="","",QLD!AH38)</f>
        <v>n/a</v>
      </c>
      <c r="AF275" s="40" t="str">
        <f>IF(QLD!AI38="","",QLD!AI38)</f>
        <v>n/a</v>
      </c>
      <c r="AG275" s="40">
        <f>IF(QLD!AJ38="","",QLD!AJ38)</f>
        <v>4</v>
      </c>
      <c r="AH275" s="40" t="str">
        <f>IF(QLD!AK38="","",QLD!AK38)</f>
        <v>n/a</v>
      </c>
      <c r="AI275" s="40">
        <f>IF(QLD!AL38="","",QLD!AL38)</f>
        <v>10</v>
      </c>
      <c r="AJ275" s="40" t="str">
        <f>IF(QLD!AM38="","",QLD!AM38)</f>
        <v/>
      </c>
      <c r="AK275" s="40" t="str">
        <f>IF(QLD!AN38="","",QLD!AN38)</f>
        <v/>
      </c>
    </row>
    <row r="276" spans="1:37" x14ac:dyDescent="0.2">
      <c r="A276" s="7">
        <f t="shared" si="4"/>
        <v>273</v>
      </c>
      <c r="B276" s="40" t="str">
        <f>IF(WA!B20="","",WA!B20)</f>
        <v>GLEN MERVYN</v>
      </c>
      <c r="C276" s="40" t="str">
        <f>IF(WA!C20="","",WA!C20)</f>
        <v/>
      </c>
      <c r="D276" s="40">
        <f>IF(WA!E20="","",WA!E20)</f>
        <v>1969</v>
      </c>
      <c r="E276" s="40" t="str">
        <f>IF(WA!F20="","",WA!F20)</f>
        <v/>
      </c>
      <c r="F276" s="40" t="str">
        <f>IF(WA!G20="","",WA!G20)</f>
        <v>Lyall's Millstream</v>
      </c>
      <c r="G276" s="40" t="str">
        <f>IF(WA!H20="","",WA!H20)</f>
        <v/>
      </c>
      <c r="H276" s="40" t="str">
        <f>IF(WA!I20="","",WA!I20)</f>
        <v>COLLIE</v>
      </c>
      <c r="I276" s="40" t="str">
        <f>IF(WA!J20="","",WA!J20)</f>
        <v>WA</v>
      </c>
      <c r="J276" s="40" t="str">
        <f>IF(WA!K20="","",WA!K20)</f>
        <v>TE</v>
      </c>
      <c r="K276" s="40" t="str">
        <f>IF(WA!L20="","",WA!L20)</f>
        <v/>
      </c>
      <c r="L276" s="40" t="str">
        <f>IF(WA!M20="","",WA!M20)</f>
        <v>he</v>
      </c>
      <c r="M276" s="40" t="str">
        <f>IF(WA!N20="","",WA!N20)</f>
        <v>R/S</v>
      </c>
      <c r="N276" s="40">
        <f>IF(WA!O20="","",WA!O20)</f>
        <v>20</v>
      </c>
      <c r="O276" s="40">
        <f>IF(WA!P20="","",WA!P20)</f>
        <v>213</v>
      </c>
      <c r="P276" s="40">
        <f>IF(WA!Q20="","",WA!Q20)</f>
        <v>69</v>
      </c>
      <c r="Q276" s="40">
        <f>IF(WA!R20="","",WA!R20)</f>
        <v>1880</v>
      </c>
      <c r="R276" s="40">
        <f>IF(WA!S20="","",WA!S20)</f>
        <v>365</v>
      </c>
      <c r="S276" s="40" t="str">
        <f>IF(WA!T20="","",WA!T20)</f>
        <v>I</v>
      </c>
      <c r="T276" s="40" t="str">
        <f>IF(WA!U20="","",WA!U20)</f>
        <v/>
      </c>
      <c r="U276" s="40" t="str">
        <f>IF(WA!V20="","",WA!V20)</f>
        <v/>
      </c>
      <c r="V276" s="40" t="str">
        <f>IF(WA!W20="","",WA!W20)</f>
        <v/>
      </c>
      <c r="W276" s="40">
        <f>IF(WA!Y20="","",WA!Y20)</f>
        <v>34</v>
      </c>
      <c r="X276" s="40">
        <f>IF(WA!Z20="","",WA!Z20)</f>
        <v>71</v>
      </c>
      <c r="Y276" s="40" t="str">
        <f>IF(WA!AA20="","",WA!AA20)</f>
        <v>V</v>
      </c>
      <c r="Z276" s="40" t="str">
        <f>IF(WA!AB20="","",WA!AB20)</f>
        <v>WA Water Corporation</v>
      </c>
      <c r="AA276" s="40" t="str">
        <f>IF(WA!AC20="","",WA!AC20)</f>
        <v>Public Works Department, WA</v>
      </c>
      <c r="AB276" s="40" t="str">
        <f>IF(WA!AD20="","",WA!AD20)</f>
        <v>R &amp; H Kozyrski</v>
      </c>
      <c r="AC276" s="40" t="str">
        <f>IF(WA!AE20="","",WA!AE20)</f>
        <v>Storage level raised 3m, dam raised 2 m and labryinth spillway constructed in 1999</v>
      </c>
      <c r="AD276" s="40" t="str">
        <f>IF(WA!AF20="","",WA!AF20)</f>
        <v/>
      </c>
      <c r="AE276" s="40" t="str">
        <f>IF(WA!AG20="","",WA!AG20)</f>
        <v/>
      </c>
      <c r="AF276" s="40" t="str">
        <f>IF(WA!AH20="","",WA!AH20)</f>
        <v/>
      </c>
      <c r="AG276" s="40" t="str">
        <f>IF(WA!AI20="","",WA!AI20)</f>
        <v/>
      </c>
      <c r="AH276" s="40" t="str">
        <f>IF(WA!AJ20="","",WA!AJ20)</f>
        <v/>
      </c>
      <c r="AI276" s="40" t="str">
        <f>IF(WA!AK20="","",WA!AK20)</f>
        <v/>
      </c>
      <c r="AK276" s="40" t="str">
        <f>IF(WA!AL20="","",WA!AL20)</f>
        <v/>
      </c>
    </row>
    <row r="277" spans="1:37" x14ac:dyDescent="0.2">
      <c r="A277" s="7">
        <f t="shared" si="4"/>
        <v>274</v>
      </c>
      <c r="B277" s="40" t="str">
        <f>IF(NSW!B88="","",NSW!B88)</f>
        <v>GRAHAMSTOWN</v>
      </c>
      <c r="C277" s="40" t="str">
        <f>IF(NSW!C88="","",NSW!C88)</f>
        <v/>
      </c>
      <c r="D277" s="40">
        <f>IF(NSW!E88="","",NSW!E88)</f>
        <v>1969</v>
      </c>
      <c r="E277" s="40" t="str">
        <f>IF(NSW!F88="","",NSW!F88)</f>
        <v/>
      </c>
      <c r="F277" s="40" t="str">
        <f>IF(NSW!G88="","",NSW!G88)</f>
        <v>Off Stream</v>
      </c>
      <c r="G277" s="40" t="str">
        <f>IF(NSW!H88="","",NSW!H88)</f>
        <v/>
      </c>
      <c r="H277" s="40" t="str">
        <f>IF(NSW!I88="","",NSW!I88)</f>
        <v>NEWCASTLE</v>
      </c>
      <c r="I277" s="40" t="str">
        <f>IF(NSW!J88="","",NSW!J88)</f>
        <v>NSW</v>
      </c>
      <c r="J277" s="40" t="str">
        <f>IF(NSW!K88="","",NSW!K88)</f>
        <v>TE</v>
      </c>
      <c r="K277" s="40" t="str">
        <f>IF(NSW!L88="","",NSW!L88)</f>
        <v/>
      </c>
      <c r="L277" s="40" t="str">
        <f>IF(NSW!M88="","",NSW!M88)</f>
        <v>ie</v>
      </c>
      <c r="M277" s="40" t="str">
        <f>IF(NSW!N88="","",NSW!N88)</f>
        <v>S</v>
      </c>
      <c r="N277" s="40">
        <f>IF(NSW!O88="","",NSW!O88)</f>
        <v>12</v>
      </c>
      <c r="O277" s="40">
        <f>IF(NSW!P88="","",NSW!P88)</f>
        <v>4794</v>
      </c>
      <c r="P277" s="40">
        <f>IF(NSW!Q88="","",NSW!Q88)</f>
        <v>2124</v>
      </c>
      <c r="Q277" s="40">
        <f>IF(NSW!R88="","",NSW!R88)</f>
        <v>152597</v>
      </c>
      <c r="R277" s="40">
        <f>IF(NSW!S88="","",NSW!S88)</f>
        <v>24600</v>
      </c>
      <c r="S277" s="40" t="str">
        <f>IF(NSW!T88="","",NSW!T88)</f>
        <v>S</v>
      </c>
      <c r="T277" s="40" t="str">
        <f>IF(NSW!U88="","",NSW!U88)</f>
        <v/>
      </c>
      <c r="U277" s="40" t="str">
        <f>IF(NSW!V88="","",NSW!V88)</f>
        <v/>
      </c>
      <c r="V277" s="40" t="str">
        <f>IF(NSW!W88="","",NSW!W88)</f>
        <v/>
      </c>
      <c r="W277" s="40">
        <f>IF(NSW!X88="","",NSW!X88)</f>
        <v>97</v>
      </c>
      <c r="X277" s="40">
        <f>IF(NSW!Y88="","",NSW!Y88)</f>
        <v>800</v>
      </c>
      <c r="Y277" s="40" t="str">
        <f>IF(NSW!Z88="","",NSW!Z88)</f>
        <v>V</v>
      </c>
      <c r="Z277" s="40" t="str">
        <f>IF(NSW!AA88="","",NSW!AA88)</f>
        <v>Hunter Water Corporation</v>
      </c>
      <c r="AA277" s="40" t="str">
        <f>IF(NSW!AB88="","",NSW!AB88)</f>
        <v>Water Conservation and Irrigation Commission, NSW</v>
      </c>
      <c r="AB277" s="40" t="str">
        <f>IF(NSW!AC88="","",NSW!AC88)</f>
        <v>Water Conservation and Irrigation Commission, NSW</v>
      </c>
      <c r="AC277" s="40" t="str">
        <f>IF(NSW!AD88="","",NSW!AD88)</f>
        <v>Sealing element subs. embankment - bentonite slurry trench</v>
      </c>
      <c r="AD277" s="40" t="str">
        <f>IF(NSW!AE88="","",NSW!AE88)</f>
        <v/>
      </c>
      <c r="AE277" s="40" t="str">
        <f>IF(NSW!AF88="","",NSW!AF88)</f>
        <v/>
      </c>
      <c r="AF277" s="40" t="str">
        <f>IF(NSW!AG88="","",NSW!AG88)</f>
        <v/>
      </c>
      <c r="AG277" s="40" t="str">
        <f>IF(NSW!AH88="","",NSW!AH88)</f>
        <v/>
      </c>
      <c r="AH277" s="40" t="str">
        <f>IF(NSW!AI88="","",NSW!AI88)</f>
        <v/>
      </c>
      <c r="AI277" s="40" t="str">
        <f>IF(NSW!AJ88="","",NSW!AJ88)</f>
        <v/>
      </c>
      <c r="AJ277" s="40" t="str">
        <f>IF(NSW!AK88="","",NSW!AK88)</f>
        <v/>
      </c>
      <c r="AK277" s="40" t="str">
        <f>IF(NSW!AL88="","",NSW!AL88)</f>
        <v/>
      </c>
    </row>
    <row r="278" spans="1:37" x14ac:dyDescent="0.2">
      <c r="A278" s="7">
        <f t="shared" si="4"/>
        <v>275</v>
      </c>
      <c r="B278" s="40" t="str">
        <f>IF(QLD!C39="","",QLD!C39)</f>
        <v>GREENSTONE CREEK</v>
      </c>
      <c r="C278" s="40" t="str">
        <f>IF(QLD!D39="","",QLD!D39)</f>
        <v>Lake Waggaboonyah</v>
      </c>
      <c r="D278" s="40">
        <f>IF(QLD!F39="","",QLD!F39)</f>
        <v>1969</v>
      </c>
      <c r="E278" s="40" t="str">
        <f>IF(QLD!G39="","",QLD!G39)</f>
        <v/>
      </c>
      <c r="F278" s="40" t="str">
        <f>IF(QLD!H39="","",QLD!H39)</f>
        <v>Greenstone Ck</v>
      </c>
      <c r="G278" s="40" t="str">
        <f>IF(QLD!I39="","",QLD!I39)</f>
        <v/>
      </c>
      <c r="H278" s="40" t="str">
        <f>IF(QLD!J39="","",QLD!J39)</f>
        <v>GUNPOWDER</v>
      </c>
      <c r="I278" s="40" t="str">
        <f>IF(QLD!K39="","",QLD!K39)</f>
        <v>QLD</v>
      </c>
      <c r="J278" s="40" t="str">
        <f>IF(QLD!L39="","",QLD!L39)</f>
        <v>VA</v>
      </c>
      <c r="K278" s="40" t="str">
        <f>IF(QLD!M39="","",QLD!M39)</f>
        <v/>
      </c>
      <c r="L278" s="40" t="str">
        <f>IF(QLD!N39="","",QLD!N39)</f>
        <v/>
      </c>
      <c r="M278" s="40" t="str">
        <f>IF(QLD!O39="","",QLD!O39)</f>
        <v>R</v>
      </c>
      <c r="N278" s="40">
        <f>IF(QLD!P39="","",QLD!P39)</f>
        <v>18.3</v>
      </c>
      <c r="O278" s="40">
        <f>IF(QLD!Q39="","",QLD!Q39)</f>
        <v>90</v>
      </c>
      <c r="P278" s="40">
        <f>IF(QLD!R39="","",QLD!R39)</f>
        <v>2</v>
      </c>
      <c r="Q278" s="40">
        <f>IF(QLD!S39="","",QLD!S39)</f>
        <v>13570</v>
      </c>
      <c r="R278" s="40">
        <f>IF(QLD!T39="","",QLD!T39)</f>
        <v>740</v>
      </c>
      <c r="S278" s="40" t="str">
        <f>IF(QLD!U39="","",QLD!U39)</f>
        <v>S</v>
      </c>
      <c r="T278" s="40" t="str">
        <f>IF(QLD!V39="","",QLD!V39)</f>
        <v/>
      </c>
      <c r="U278" s="40" t="str">
        <f>IF(QLD!W39="","",QLD!W39)</f>
        <v/>
      </c>
      <c r="V278" s="40" t="str">
        <f>IF(QLD!X39="","",QLD!X39)</f>
        <v/>
      </c>
      <c r="W278" s="40" t="str">
        <f>IF(QLD!Z39="","",QLD!Z39)</f>
        <v/>
      </c>
      <c r="X278" s="40">
        <f>IF(QLD!AA39="","",QLD!AA39)</f>
        <v>1400</v>
      </c>
      <c r="Y278" s="40" t="str">
        <f>IF(QLD!AB39="","",QLD!AB39)</f>
        <v>L</v>
      </c>
      <c r="Z278" s="40" t="str">
        <f>IF(QLD!AC39="","",QLD!AC39)</f>
        <v>Consolidated Goldfields Australia Limited</v>
      </c>
      <c r="AA278" s="40" t="str">
        <f>IF(QLD!AD39="","",QLD!AD39)</f>
        <v>McIntyre and Associates Pty Ltd</v>
      </c>
      <c r="AB278" s="40" t="str">
        <f>IF(QLD!AE39="","",QLD!AE39)</f>
        <v>Hornibrook Group</v>
      </c>
      <c r="AC278" s="40" t="str">
        <f>IF(QLD!AF39="","",QLD!AF39)</f>
        <v/>
      </c>
      <c r="AD278" s="40" t="str">
        <f>IF(QLD!AG39="","",QLD!AG39)</f>
        <v/>
      </c>
      <c r="AE278" s="40" t="str">
        <f>IF(QLD!AH39="","",QLD!AH39)</f>
        <v/>
      </c>
      <c r="AF278" s="40" t="str">
        <f>IF(QLD!AI39="","",QLD!AI39)</f>
        <v/>
      </c>
      <c r="AG278" s="40" t="str">
        <f>IF(QLD!AJ39="","",QLD!AJ39)</f>
        <v/>
      </c>
      <c r="AH278" s="40" t="str">
        <f>IF(QLD!AK39="","",QLD!AK39)</f>
        <v/>
      </c>
      <c r="AI278" s="40" t="str">
        <f>IF(QLD!AL39="","",QLD!AL39)</f>
        <v/>
      </c>
      <c r="AJ278" s="40" t="str">
        <f>IF(QLD!AM39="","",QLD!AM39)</f>
        <v/>
      </c>
      <c r="AK278" s="40" t="str">
        <f>IF(QLD!AN39="","",QLD!AN39)</f>
        <v/>
      </c>
    </row>
    <row r="279" spans="1:37" x14ac:dyDescent="0.2">
      <c r="A279" s="7">
        <f t="shared" si="4"/>
        <v>276</v>
      </c>
      <c r="B279" s="40" t="str">
        <f>IF(SA!B25="","",SA!B25)</f>
        <v>KANGAROO CREEK</v>
      </c>
      <c r="C279" s="40" t="str">
        <f>IF(SA!C25="","",SA!C25)</f>
        <v/>
      </c>
      <c r="D279" s="40">
        <f>IF(SA!E25="","",SA!E25)</f>
        <v>1969</v>
      </c>
      <c r="E279" s="40" t="str">
        <f>IF(SA!F25="","",SA!F25)</f>
        <v/>
      </c>
      <c r="F279" s="40" t="str">
        <f>IF(SA!G25="","",SA!G25)</f>
        <v>Torrens</v>
      </c>
      <c r="G279" s="40" t="str">
        <f>IF(SA!H25="","",SA!H25)</f>
        <v/>
      </c>
      <c r="H279" s="40" t="str">
        <f>IF(SA!I25="","",SA!I25)</f>
        <v>ADELAIDE</v>
      </c>
      <c r="I279" s="40" t="str">
        <f>IF(SA!J25="","",SA!J25)</f>
        <v>SA</v>
      </c>
      <c r="J279" s="40" t="str">
        <f>IF(SA!K25="","",SA!K25)</f>
        <v>ER</v>
      </c>
      <c r="K279" s="40" t="str">
        <f>IF(SA!L25="","",SA!L25)</f>
        <v/>
      </c>
      <c r="L279" s="40" t="str">
        <f>IF(SA!M25="","",SA!M25)</f>
        <v>fc</v>
      </c>
      <c r="M279" s="40" t="str">
        <f>IF(SA!N25="","",SA!N25)</f>
        <v>R</v>
      </c>
      <c r="N279" s="40">
        <f>IF(SA!O25="","",SA!O25)</f>
        <v>64</v>
      </c>
      <c r="O279" s="40">
        <f>IF(SA!P25="","",SA!P25)</f>
        <v>131</v>
      </c>
      <c r="P279" s="40">
        <f>IF(SA!Q25="","",SA!Q25)</f>
        <v>353</v>
      </c>
      <c r="Q279" s="40">
        <f>IF(SA!R25="","",SA!R25)</f>
        <v>19160</v>
      </c>
      <c r="R279" s="40">
        <f>IF(SA!S25="","",SA!S25)</f>
        <v>1030</v>
      </c>
      <c r="S279" s="40" t="str">
        <f>IF(SA!T25="","",SA!T25)</f>
        <v>S</v>
      </c>
      <c r="T279" s="40" t="str">
        <f>IF(SA!U25="","",SA!U25)</f>
        <v>C</v>
      </c>
      <c r="U279" s="40" t="str">
        <f>IF(SA!V25="","",SA!V25)</f>
        <v/>
      </c>
      <c r="V279" s="40" t="str">
        <f>IF(SA!W25="","",SA!W25)</f>
        <v/>
      </c>
      <c r="W279" s="40">
        <f>IF(SA!Y25="","",SA!Y25)</f>
        <v>290</v>
      </c>
      <c r="X279" s="40">
        <f>IF(SA!Z25="","",SA!Z25)</f>
        <v>1845</v>
      </c>
      <c r="Y279" s="40" t="str">
        <f>IF(SA!AA25="","",SA!AA25)</f>
        <v>L</v>
      </c>
      <c r="Z279" s="40" t="str">
        <f>IF(SA!AB25="","",SA!AB25)</f>
        <v>South Australian Water Corporation</v>
      </c>
      <c r="AA279" s="40" t="str">
        <f>IF(SA!AC25="","",SA!AC25)</f>
        <v xml:space="preserve">Sth Aust Government Eng &amp; Water Supply Department </v>
      </c>
      <c r="AB279" s="40" t="str">
        <f>IF(SA!AD25="","",SA!AD25)</f>
        <v>Dumez (Aust)</v>
      </c>
      <c r="AC279" s="40" t="str">
        <f>IF(SA!AE25="","",SA!AE25)</f>
        <v>Crest raising and FSL lowering for flood mitigation, 1983</v>
      </c>
      <c r="AD279" s="40" t="str">
        <f>IF(SA!AF25="","",SA!AF25)</f>
        <v/>
      </c>
      <c r="AE279" s="40" t="str">
        <f>IF(SA!AG25="","",SA!AG25)</f>
        <v/>
      </c>
      <c r="AF279" s="40" t="str">
        <f>IF(SA!AH25="","",SA!AH25)</f>
        <v/>
      </c>
      <c r="AG279" s="40" t="str">
        <f>IF(SA!AI25="","",SA!AI25)</f>
        <v/>
      </c>
      <c r="AH279" s="40">
        <f>IF(SA!AJ25="","",SA!AJ25)</f>
        <v>8.82</v>
      </c>
      <c r="AI279" s="40">
        <f>IF(SA!AK25="","",SA!AK25)</f>
        <v>0</v>
      </c>
      <c r="AJ279" s="40" t="str">
        <f>IF(SA!AL25="","",SA!AL25)</f>
        <v/>
      </c>
      <c r="AK279" s="40" t="str">
        <f>IF(SA!AM25="","",SA!AM25)</f>
        <v/>
      </c>
    </row>
    <row r="280" spans="1:37" x14ac:dyDescent="0.2">
      <c r="A280" s="7">
        <f t="shared" si="4"/>
        <v>277</v>
      </c>
      <c r="B280" s="40" t="str">
        <f>IF(Vic!B73="","",Vic!B73)</f>
        <v>MERRIMU</v>
      </c>
      <c r="C280" s="40" t="str">
        <f>IF(Vic!C73="","",Vic!C73)</f>
        <v/>
      </c>
      <c r="D280" s="40">
        <f>IF(Vic!E73="","",Vic!E73)</f>
        <v>1969</v>
      </c>
      <c r="E280" s="40" t="str">
        <f>IF(Vic!F73="","",Vic!F73)</f>
        <v/>
      </c>
      <c r="F280" s="40" t="str">
        <f>IF(Vic!G73="","",Vic!G73)</f>
        <v>Coimadai Ck</v>
      </c>
      <c r="G280" s="40" t="str">
        <f>IF(Vic!H73="","",Vic!H73)</f>
        <v/>
      </c>
      <c r="H280" s="40" t="str">
        <f>IF(Vic!I73="","",Vic!I73)</f>
        <v>BACCHUS MARSH</v>
      </c>
      <c r="I280" s="40" t="str">
        <f>IF(Vic!J73="","",Vic!J73)</f>
        <v>VIC</v>
      </c>
      <c r="J280" s="40" t="str">
        <f>IF(Vic!K73="","",Vic!K73)</f>
        <v>ER</v>
      </c>
      <c r="K280" s="40" t="str">
        <f>IF(Vic!L73="","",Vic!L73)</f>
        <v xml:space="preserve"> </v>
      </c>
      <c r="L280" s="40" t="str">
        <f>IF(Vic!M73="","",Vic!M73)</f>
        <v>ie</v>
      </c>
      <c r="M280" s="40" t="str">
        <f>IF(Vic!N73="","",Vic!N73)</f>
        <v>R</v>
      </c>
      <c r="N280" s="40">
        <f>IF(Vic!O73="","",Vic!O73)</f>
        <v>46</v>
      </c>
      <c r="O280" s="40">
        <f>IF(Vic!P73="","",Vic!P73)</f>
        <v>350</v>
      </c>
      <c r="P280" s="40">
        <f>IF(Vic!Q73="","",Vic!Q73)</f>
        <v>350</v>
      </c>
      <c r="Q280" s="40">
        <f>IF(Vic!R73="","",Vic!R73)</f>
        <v>35000</v>
      </c>
      <c r="R280" s="40">
        <f>IF(Vic!S73="","",Vic!S73)</f>
        <v>3300</v>
      </c>
      <c r="S280" s="40" t="str">
        <f>IF(Vic!T73="","",Vic!T73)</f>
        <v>S</v>
      </c>
      <c r="T280" s="40" t="str">
        <f>IF(Vic!U73="","",Vic!U73)</f>
        <v>I</v>
      </c>
      <c r="U280" s="40" t="str">
        <f>IF(Vic!V73="","",Vic!V73)</f>
        <v/>
      </c>
      <c r="V280" s="40" t="str">
        <f>IF(Vic!W73="","",Vic!W73)</f>
        <v/>
      </c>
      <c r="W280" s="40" t="str">
        <f>IF(Vic!Y73="","",Vic!Y73)</f>
        <v/>
      </c>
      <c r="X280" s="40">
        <f>IF(Vic!Z73="","",Vic!Z73)</f>
        <v>300</v>
      </c>
      <c r="Y280" s="40" t="str">
        <f>IF(Vic!AA73="","",Vic!AA73)</f>
        <v>V,L</v>
      </c>
      <c r="Z280" s="40" t="str">
        <f>IF(Vic!AB73="","",Vic!AB73)</f>
        <v>Southern Rural Water</v>
      </c>
      <c r="AA280" s="40" t="str">
        <f>IF(Vic!AC73="","",Vic!AC73)</f>
        <v xml:space="preserve">State Rivers &amp; Water Supply Commission, Victoria </v>
      </c>
      <c r="AB280" s="40" t="str">
        <f>IF(Vic!AD73="","",Vic!AD73)</f>
        <v xml:space="preserve">State Rivers &amp; Water Supply Commission, Victoria </v>
      </c>
      <c r="AC280" s="40" t="str">
        <f>IF(Vic!AE73="","",Vic!AE73)</f>
        <v>Raising of 8.7m in 1987</v>
      </c>
      <c r="AD280" s="40" t="str">
        <f>IF(Vic!AF73="","",Vic!AF73)</f>
        <v/>
      </c>
      <c r="AE280" s="40" t="str">
        <f>IF(Vic!AG73="","",Vic!AG73)</f>
        <v/>
      </c>
      <c r="AF280" s="40" t="str">
        <f>IF(Vic!AH73="","",Vic!AH73)</f>
        <v/>
      </c>
      <c r="AG280" s="40">
        <f>IF(Vic!AI73="","",Vic!AI73)</f>
        <v>7</v>
      </c>
      <c r="AH280" s="40" t="str">
        <f>IF(Vic!AJ73="","",Vic!AJ73)</f>
        <v/>
      </c>
      <c r="AI280" s="40" t="str">
        <f>IF(Vic!AK73="","",Vic!AK73)</f>
        <v>&lt;10</v>
      </c>
      <c r="AK280" s="40" t="str">
        <f>IF(Vic!AL73="","",Vic!AL73)</f>
        <v/>
      </c>
    </row>
    <row r="281" spans="1:37" x14ac:dyDescent="0.2">
      <c r="A281" s="7">
        <f t="shared" si="4"/>
        <v>278</v>
      </c>
      <c r="B281" s="40" t="str">
        <f>IF(NSW!B89="","",NSW!B89)</f>
        <v>PINDARI</v>
      </c>
      <c r="C281" s="40" t="str">
        <f>IF(NSW!C89="","",NSW!C89)</f>
        <v/>
      </c>
      <c r="D281" s="40">
        <f>IF(NSW!E89="","",NSW!E89)</f>
        <v>1969</v>
      </c>
      <c r="E281" s="40" t="str">
        <f>IF(NSW!F89="","",NSW!F89)</f>
        <v/>
      </c>
      <c r="F281" s="40" t="str">
        <f>IF(NSW!G89="","",NSW!G89)</f>
        <v>Severn</v>
      </c>
      <c r="G281" s="40" t="str">
        <f>IF(NSW!H89="","",NSW!H89)</f>
        <v/>
      </c>
      <c r="H281" s="40" t="str">
        <f>IF(NSW!I89="","",NSW!I89)</f>
        <v>INVERELL</v>
      </c>
      <c r="I281" s="40" t="str">
        <f>IF(NSW!J89="","",NSW!J89)</f>
        <v>NSW</v>
      </c>
      <c r="J281" s="40" t="str">
        <f>IF(NSW!K89="","",NSW!K89)</f>
        <v>ER</v>
      </c>
      <c r="K281" s="40" t="str">
        <f>IF(NSW!L89="","",NSW!L89)</f>
        <v/>
      </c>
      <c r="L281" s="40" t="str">
        <f>IF(NSW!M89="","",NSW!M89)</f>
        <v>fc</v>
      </c>
      <c r="M281" s="40" t="str">
        <f>IF(NSW!N89="","",NSW!N89)</f>
        <v>R</v>
      </c>
      <c r="N281" s="40">
        <f>IF(NSW!O89="","",NSW!O89)</f>
        <v>85</v>
      </c>
      <c r="O281" s="40">
        <f>IF(NSW!P89="","",NSW!P89)</f>
        <v>954</v>
      </c>
      <c r="P281" s="40">
        <f>IF(NSW!Q89="","",NSW!Q89)</f>
        <v>4780</v>
      </c>
      <c r="Q281" s="40">
        <f>IF(NSW!R89="","",NSW!R89)</f>
        <v>312000</v>
      </c>
      <c r="R281" s="40">
        <f>IF(NSW!S89="","",NSW!S89)</f>
        <v>195600</v>
      </c>
      <c r="S281" s="40" t="str">
        <f>IF(NSW!T89="","",NSW!T89)</f>
        <v>I</v>
      </c>
      <c r="T281" s="40" t="str">
        <f>IF(NSW!U89="","",NSW!U89)</f>
        <v/>
      </c>
      <c r="U281" s="40" t="str">
        <f>IF(NSW!V89="","",NSW!V89)</f>
        <v/>
      </c>
      <c r="V281" s="40" t="str">
        <f>IF(NSW!W89="","",NSW!W89)</f>
        <v/>
      </c>
      <c r="W281" s="40">
        <f>IF(NSW!X89="","",NSW!X89)</f>
        <v>2000</v>
      </c>
      <c r="X281" s="40">
        <f>IF(NSW!Y89="","",NSW!Y89)</f>
        <v>20650</v>
      </c>
      <c r="Y281" s="40" t="str">
        <f>IF(NSW!Z89="","",NSW!Z89)</f>
        <v>L</v>
      </c>
      <c r="Z281" s="40" t="str">
        <f>IF(NSW!AA89="","",NSW!AA89)</f>
        <v>Dept. Land Water Conservation</v>
      </c>
      <c r="AA281" s="40" t="str">
        <f>IF(NSW!AB89="","",NSW!AB89)</f>
        <v>Water Conservation and Irrigation Commission, NSW</v>
      </c>
      <c r="AB281" s="40" t="str">
        <f>IF(NSW!AC89="","",NSW!AC89)</f>
        <v>Citra Australia</v>
      </c>
      <c r="AC281" s="40" t="str">
        <f>IF(NSW!AD89="","",NSW!AD89)</f>
        <v>16 BC in upstream face, raised in 1994</v>
      </c>
      <c r="AD281" s="40" t="str">
        <f>IF(NSW!AE89="","",NSW!AE89)</f>
        <v>Pindari</v>
      </c>
      <c r="AE281" s="40">
        <f>IF(NSW!AF89="","",NSW!AF89)</f>
        <v>6</v>
      </c>
      <c r="AF281" s="40">
        <f>IF(NSW!AG89="","",NSW!AG89)</f>
        <v>16.3</v>
      </c>
      <c r="AG281" s="40">
        <f>IF(NSW!AH89="","",NSW!AH89)</f>
        <v>280</v>
      </c>
      <c r="AH281" s="40" t="str">
        <f>IF(NSW!AI89="","",NSW!AI89)</f>
        <v/>
      </c>
      <c r="AI281" s="40">
        <f>IF(NSW!AJ89="","",NSW!AJ89)</f>
        <v>0</v>
      </c>
      <c r="AJ281" s="40" t="str">
        <f>IF(NSW!AK89="","",NSW!AK89)</f>
        <v/>
      </c>
      <c r="AK281" s="40" t="str">
        <f>IF(NSW!AL89="","",NSW!AL89)</f>
        <v/>
      </c>
    </row>
    <row r="282" spans="1:37" x14ac:dyDescent="0.2">
      <c r="A282" s="7">
        <f t="shared" si="4"/>
        <v>279</v>
      </c>
      <c r="B282" s="40" t="str">
        <f>IF(QLD!C40="","",QLD!C40)</f>
        <v>WURUMA</v>
      </c>
      <c r="C282" s="40" t="str">
        <f>IF(QLD!D40="","",QLD!D40)</f>
        <v/>
      </c>
      <c r="D282" s="40">
        <f>IF(QLD!F40="","",QLD!F40)</f>
        <v>1969</v>
      </c>
      <c r="E282" s="40" t="str">
        <f>IF(QLD!G40="","",QLD!G40)</f>
        <v/>
      </c>
      <c r="F282" s="40" t="str">
        <f>IF(QLD!H40="","",QLD!H40)</f>
        <v>Nogo</v>
      </c>
      <c r="G282" s="40" t="str">
        <f>IF(QLD!I40="","",QLD!I40)</f>
        <v/>
      </c>
      <c r="H282" s="40" t="str">
        <f>IF(QLD!J40="","",QLD!J40)</f>
        <v>EIDSVOLD</v>
      </c>
      <c r="I282" s="40" t="str">
        <f>IF(QLD!K40="","",QLD!K40)</f>
        <v>QLD</v>
      </c>
      <c r="J282" s="40" t="str">
        <f>IF(QLD!L40="","",QLD!L40)</f>
        <v>PG</v>
      </c>
      <c r="K282" s="40" t="str">
        <f>IF(QLD!M40="","",QLD!M40)</f>
        <v/>
      </c>
      <c r="L282" s="40" t="str">
        <f>IF(QLD!N40="","",QLD!N40)</f>
        <v/>
      </c>
      <c r="M282" s="40" t="str">
        <f>IF(QLD!O40="","",QLD!O40)</f>
        <v>R</v>
      </c>
      <c r="N282" s="40">
        <f>IF(QLD!P40="","",QLD!P40)</f>
        <v>44</v>
      </c>
      <c r="O282" s="40">
        <f>IF(QLD!Q40="","",QLD!Q40)</f>
        <v>343</v>
      </c>
      <c r="P282" s="40">
        <f>IF(QLD!R40="","",QLD!R40)</f>
        <v>123</v>
      </c>
      <c r="Q282" s="40">
        <f>IF(QLD!S40="","",QLD!S40)</f>
        <v>165400</v>
      </c>
      <c r="R282" s="40">
        <f>IF(QLD!T40="","",QLD!T40)</f>
        <v>16390</v>
      </c>
      <c r="S282" s="40" t="str">
        <f>IF(QLD!U40="","",QLD!U40)</f>
        <v>I</v>
      </c>
      <c r="T282" s="40" t="str">
        <f>IF(QLD!V40="","",QLD!V40)</f>
        <v/>
      </c>
      <c r="U282" s="40" t="str">
        <f>IF(QLD!W40="","",QLD!W40)</f>
        <v/>
      </c>
      <c r="V282" s="40" t="str">
        <f>IF(QLD!X40="","",QLD!X40)</f>
        <v/>
      </c>
      <c r="W282" s="40">
        <f>IF(QLD!Z40="","",QLD!Z40)</f>
        <v>2320</v>
      </c>
      <c r="X282" s="40">
        <f>IF(QLD!AA40="","",QLD!AA40)</f>
        <v>3824</v>
      </c>
      <c r="Y282" s="40" t="str">
        <f>IF(QLD!AB40="","",QLD!AB40)</f>
        <v>L</v>
      </c>
      <c r="Z282" s="40" t="str">
        <f>IF(QLD!AC40="","",QLD!AC40)</f>
        <v>SunWater</v>
      </c>
      <c r="AA282" s="40" t="str">
        <f>IF(QLD!AD40="","",QLD!AD40)</f>
        <v>Water Resources Commission</v>
      </c>
      <c r="AB282" s="40" t="str">
        <f>IF(QLD!AE40="","",QLD!AE40)</f>
        <v>Water Resources Commission</v>
      </c>
      <c r="AC282" s="40" t="str">
        <f>IF(QLD!AF40="","",QLD!AF40)</f>
        <v/>
      </c>
      <c r="AD282" s="40" t="str">
        <f>IF(QLD!AG40="","",QLD!AG40)</f>
        <v/>
      </c>
      <c r="AE282" s="40" t="str">
        <f>IF(QLD!AH40="","",QLD!AH40)</f>
        <v>n/a</v>
      </c>
      <c r="AF282" s="40" t="str">
        <f>IF(QLD!AI40="","",QLD!AI40)</f>
        <v>n/a</v>
      </c>
      <c r="AG282" s="40">
        <f>IF(QLD!AJ40="","",QLD!AJ40)</f>
        <v>35</v>
      </c>
      <c r="AH282" s="40" t="str">
        <f>IF(QLD!AK40="","",QLD!AK40)</f>
        <v>n/a</v>
      </c>
      <c r="AI282" s="40">
        <f>IF(QLD!AL40="","",QLD!AL40)</f>
        <v>10</v>
      </c>
      <c r="AJ282" s="40" t="str">
        <f>IF(QLD!AM40="","",QLD!AM40)</f>
        <v/>
      </c>
      <c r="AK282" s="40" t="str">
        <f>IF(QLD!AN40="","",QLD!AN40)</f>
        <v/>
      </c>
    </row>
    <row r="283" spans="1:37" x14ac:dyDescent="0.2">
      <c r="A283" s="7">
        <f t="shared" si="4"/>
        <v>280</v>
      </c>
      <c r="B283" s="40" t="str">
        <f>IF(QLD!C41="","",QLD!C41)</f>
        <v>ATKINSON</v>
      </c>
      <c r="C283" s="40" t="str">
        <f>IF(QLD!D41="","",QLD!D41)</f>
        <v/>
      </c>
      <c r="D283" s="40">
        <f>IF(QLD!F41="","",QLD!F41)</f>
        <v>1970</v>
      </c>
      <c r="E283" s="40" t="str">
        <f>IF(QLD!G41="","",QLD!G41)</f>
        <v/>
      </c>
      <c r="F283" s="40" t="str">
        <f>IF(QLD!H41="","",QLD!H41)</f>
        <v>Atkinson's Lagoon</v>
      </c>
      <c r="G283" s="40" t="str">
        <f>IF(QLD!I41="","",QLD!I41)</f>
        <v/>
      </c>
      <c r="H283" s="40" t="str">
        <f>IF(QLD!J41="","",QLD!J41)</f>
        <v>LOWOOD</v>
      </c>
      <c r="I283" s="40" t="str">
        <f>IF(QLD!K41="","",QLD!K41)</f>
        <v>QLD</v>
      </c>
      <c r="J283" s="40" t="str">
        <f>IF(QLD!L41="","",QLD!L41)</f>
        <v>TE</v>
      </c>
      <c r="K283" s="40" t="str">
        <f>IF(QLD!M41="","",QLD!M41)</f>
        <v/>
      </c>
      <c r="L283" s="40" t="str">
        <f>IF(QLD!N41="","",QLD!N41)</f>
        <v>ie</v>
      </c>
      <c r="M283" s="40" t="str">
        <f>IF(QLD!O41="","",QLD!O41)</f>
        <v>S</v>
      </c>
      <c r="N283" s="40">
        <f>IF(QLD!P41="","",QLD!P41)</f>
        <v>9</v>
      </c>
      <c r="O283" s="40">
        <f>IF(QLD!Q41="","",QLD!Q41)</f>
        <v>2088</v>
      </c>
      <c r="P283" s="40">
        <f>IF(QLD!R41="","",QLD!R41)</f>
        <v>74</v>
      </c>
      <c r="Q283" s="40">
        <f>IF(QLD!S41="","",QLD!S41)</f>
        <v>30400</v>
      </c>
      <c r="R283" s="40">
        <f>IF(QLD!T41="","",QLD!T41)</f>
        <v>5560</v>
      </c>
      <c r="S283" s="40" t="str">
        <f>IF(QLD!U41="","",QLD!U41)</f>
        <v>I</v>
      </c>
      <c r="T283" s="40" t="str">
        <f>IF(QLD!V41="","",QLD!V41)</f>
        <v/>
      </c>
      <c r="U283" s="40" t="str">
        <f>IF(QLD!W41="","",QLD!W41)</f>
        <v/>
      </c>
      <c r="V283" s="40" t="str">
        <f>IF(QLD!X41="","",QLD!X41)</f>
        <v/>
      </c>
      <c r="W283" s="40">
        <f>IF(QLD!Z41="","",QLD!Z41)</f>
        <v>37</v>
      </c>
      <c r="X283" s="40">
        <f>IF(QLD!AA41="","",QLD!AA41)</f>
        <v>439</v>
      </c>
      <c r="Y283" s="40" t="str">
        <f>IF(QLD!AB41="","",QLD!AB41)</f>
        <v>L</v>
      </c>
      <c r="Z283" s="40" t="str">
        <f>IF(QLD!AC41="","",QLD!AC41)</f>
        <v>SunWater (To be transferred to SEQWater by 1 July 2008)</v>
      </c>
      <c r="AA283" s="40" t="str">
        <f>IF(QLD!AD41="","",QLD!AD41)</f>
        <v>Water Resources Commission</v>
      </c>
      <c r="AB283" s="40" t="str">
        <f>IF(QLD!AE41="","",QLD!AE41)</f>
        <v>Water Resources Commission</v>
      </c>
      <c r="AC283" s="40" t="str">
        <f>IF(QLD!AF41="","",QLD!AF41)</f>
        <v>Offstream storage supplied from Buaraba Creek</v>
      </c>
      <c r="AD283" s="40" t="str">
        <f>IF(QLD!AG41="","",QLD!AG41)</f>
        <v/>
      </c>
      <c r="AE283" s="40" t="str">
        <f>IF(QLD!AH41="","",QLD!AH41)</f>
        <v>n/a</v>
      </c>
      <c r="AF283" s="40" t="str">
        <f>IF(QLD!AI41="","",QLD!AI41)</f>
        <v>n/a</v>
      </c>
      <c r="AG283" s="40">
        <f>IF(QLD!AJ41="","",QLD!AJ41)</f>
        <v>45</v>
      </c>
      <c r="AH283" s="40" t="str">
        <f>IF(QLD!AK41="","",QLD!AK41)</f>
        <v>n/a</v>
      </c>
      <c r="AI283" s="40">
        <f>IF(QLD!AL41="","",QLD!AL41)</f>
        <v>10</v>
      </c>
      <c r="AJ283" s="40" t="str">
        <f>IF(QLD!AM41="","",QLD!AM41)</f>
        <v/>
      </c>
      <c r="AK283" s="40" t="str">
        <f>IF(QLD!AN41="","",QLD!AN41)</f>
        <v/>
      </c>
    </row>
    <row r="284" spans="1:37" x14ac:dyDescent="0.2">
      <c r="A284" s="7">
        <f t="shared" si="4"/>
        <v>281</v>
      </c>
      <c r="B284" s="40" t="str">
        <f>IF(NSW!B91="","",NSW!B91)</f>
        <v>CARCOAR</v>
      </c>
      <c r="C284" s="40" t="str">
        <f>IF(NSW!C91="","",NSW!C91)</f>
        <v/>
      </c>
      <c r="D284" s="40">
        <f>IF(NSW!E91="","",NSW!E91)</f>
        <v>1970</v>
      </c>
      <c r="E284" s="40" t="str">
        <f>IF(NSW!F91="","",NSW!F91)</f>
        <v/>
      </c>
      <c r="F284" s="40" t="str">
        <f>IF(NSW!G91="","",NSW!G91)</f>
        <v>Belubula</v>
      </c>
      <c r="G284" s="40" t="str">
        <f>IF(NSW!H91="","",NSW!H91)</f>
        <v/>
      </c>
      <c r="H284" s="40" t="str">
        <f>IF(NSW!I91="","",NSW!I91)</f>
        <v>BATHURST</v>
      </c>
      <c r="I284" s="40" t="str">
        <f>IF(NSW!J91="","",NSW!J91)</f>
        <v>NSW</v>
      </c>
      <c r="J284" s="40" t="str">
        <f>IF(NSW!K91="","",NSW!K91)</f>
        <v>VA</v>
      </c>
      <c r="K284" s="40" t="str">
        <f>IF(NSW!L91="","",NSW!L91)</f>
        <v/>
      </c>
      <c r="L284" s="40" t="str">
        <f>IF(NSW!M91="","",NSW!M91)</f>
        <v/>
      </c>
      <c r="M284" s="40" t="str">
        <f>IF(NSW!N91="","",NSW!N91)</f>
        <v/>
      </c>
      <c r="N284" s="40">
        <f>IF(NSW!O91="","",NSW!O91)</f>
        <v>52</v>
      </c>
      <c r="O284" s="40">
        <f>IF(NSW!P91="","",NSW!P91)</f>
        <v>268</v>
      </c>
      <c r="P284" s="40">
        <f>IF(NSW!Q91="","",NSW!Q91)</f>
        <v>61</v>
      </c>
      <c r="Q284" s="40">
        <f>IF(NSW!R91="","",NSW!R91)</f>
        <v>35800</v>
      </c>
      <c r="R284" s="40">
        <f>IF(NSW!S91="","",NSW!S91)</f>
        <v>3900</v>
      </c>
      <c r="S284" s="40" t="str">
        <f>IF(NSW!T91="","",NSW!T91)</f>
        <v>I</v>
      </c>
      <c r="T284" s="40" t="str">
        <f>IF(NSW!U91="","",NSW!U91)</f>
        <v/>
      </c>
      <c r="U284" s="40" t="str">
        <f>IF(NSW!V91="","",NSW!V91)</f>
        <v/>
      </c>
      <c r="V284" s="40" t="str">
        <f>IF(NSW!W91="","",NSW!W91)</f>
        <v/>
      </c>
      <c r="W284" s="40">
        <f>IF(NSW!X91="","",NSW!X91)</f>
        <v>228</v>
      </c>
      <c r="X284" s="40">
        <f>IF(NSW!Y91="","",NSW!Y91)</f>
        <v>1218</v>
      </c>
      <c r="Y284" s="40" t="str">
        <f>IF(NSW!Z91="","",NSW!Z91)</f>
        <v>L</v>
      </c>
      <c r="Z284" s="40" t="str">
        <f>IF(NSW!AA91="","",NSW!AA91)</f>
        <v>Dept. Land Water Conservation</v>
      </c>
      <c r="AA284" s="40" t="str">
        <f>IF(NSW!AB91="","",NSW!AB91)</f>
        <v>WC &amp; IC NSW &amp; International Eng Serv Consortium</v>
      </c>
      <c r="AB284" s="40" t="str">
        <f>IF(NSW!AC91="","",NSW!AC91)</f>
        <v>Citra Australia Ltd.</v>
      </c>
      <c r="AC284" s="40" t="str">
        <f>IF(NSW!AD91="","",NSW!AD91)</f>
        <v/>
      </c>
      <c r="AD284" s="40" t="str">
        <f>IF(NSW!AE91="","",NSW!AE91)</f>
        <v/>
      </c>
      <c r="AE284" s="40" t="str">
        <f>IF(NSW!AF91="","",NSW!AF91)</f>
        <v/>
      </c>
      <c r="AF284" s="40" t="str">
        <f>IF(NSW!AG91="","",NSW!AG91)</f>
        <v/>
      </c>
      <c r="AG284" s="40" t="str">
        <f>IF(NSW!AH91="","",NSW!AH91)</f>
        <v/>
      </c>
      <c r="AH284" s="40" t="str">
        <f>IF(NSW!AI91="","",NSW!AI91)</f>
        <v/>
      </c>
      <c r="AI284" s="40" t="str">
        <f>IF(NSW!AJ91="","",NSW!AJ91)</f>
        <v/>
      </c>
      <c r="AJ284" s="40" t="str">
        <f>IF(NSW!AK91="","",NSW!AK91)</f>
        <v/>
      </c>
      <c r="AK284" s="40" t="str">
        <f>IF(NSW!AL91="","",NSW!AL91)</f>
        <v/>
      </c>
    </row>
    <row r="285" spans="1:37" x14ac:dyDescent="0.2">
      <c r="A285" s="7">
        <f t="shared" si="4"/>
        <v>282</v>
      </c>
      <c r="B285" s="40" t="str">
        <f>IF(QLD!C42="","",QLD!C42)</f>
        <v>FITZROY RIVER BARRAGE</v>
      </c>
      <c r="C285" s="40" t="str">
        <f>IF(QLD!D42="","",QLD!D42)</f>
        <v/>
      </c>
      <c r="D285" s="40">
        <f>IF(QLD!F42="","",QLD!F42)</f>
        <v>1970</v>
      </c>
      <c r="E285" s="40" t="str">
        <f>IF(QLD!G42="","",QLD!G42)</f>
        <v/>
      </c>
      <c r="F285" s="40" t="str">
        <f>IF(QLD!H42="","",QLD!H42)</f>
        <v>Fitzroy</v>
      </c>
      <c r="G285" s="40" t="str">
        <f>IF(QLD!I42="","",QLD!I42)</f>
        <v/>
      </c>
      <c r="H285" s="40" t="str">
        <f>IF(QLD!J42="","",QLD!J42)</f>
        <v>ROCKHAMPTON</v>
      </c>
      <c r="I285" s="40" t="str">
        <f>IF(QLD!K42="","",QLD!K42)</f>
        <v>QLD</v>
      </c>
      <c r="J285" s="40" t="str">
        <f>IF(QLD!L42="","",QLD!L42)</f>
        <v>PG</v>
      </c>
      <c r="K285" s="40" t="str">
        <f>IF(QLD!M42="","",QLD!M42)</f>
        <v/>
      </c>
      <c r="L285" s="40" t="str">
        <f>IF(QLD!N42="","",QLD!N42)</f>
        <v/>
      </c>
      <c r="M285" s="40" t="str">
        <f>IF(QLD!O42="","",QLD!O42)</f>
        <v>R/S</v>
      </c>
      <c r="N285" s="40">
        <f>IF(QLD!P42="","",QLD!P42)</f>
        <v>10</v>
      </c>
      <c r="O285" s="40">
        <f>IF(QLD!Q42="","",QLD!Q42)</f>
        <v>396</v>
      </c>
      <c r="P285" s="40">
        <f>IF(QLD!R42="","",QLD!R42)</f>
        <v>24</v>
      </c>
      <c r="Q285" s="40">
        <f>IF(QLD!S42="","",QLD!S42)</f>
        <v>80800</v>
      </c>
      <c r="R285" s="40">
        <f>IF(QLD!T42="","",QLD!T42)</f>
        <v>16120</v>
      </c>
      <c r="S285" s="40" t="str">
        <f>IF(QLD!U42="","",QLD!U42)</f>
        <v>S</v>
      </c>
      <c r="T285" s="40" t="str">
        <f>IF(QLD!V42="","",QLD!V42)</f>
        <v/>
      </c>
      <c r="U285" s="40" t="str">
        <f>IF(QLD!W42="","",QLD!W42)</f>
        <v/>
      </c>
      <c r="V285" s="40" t="str">
        <f>IF(QLD!X42="","",QLD!X42)</f>
        <v/>
      </c>
      <c r="W285" s="40" t="str">
        <f>IF(QLD!Z42="","",QLD!Z42)</f>
        <v/>
      </c>
      <c r="X285" s="40">
        <f>IF(QLD!AA42="","",QLD!AA42)</f>
        <v>23800</v>
      </c>
      <c r="Y285" s="40" t="str">
        <f>IF(QLD!AB42="","",QLD!AB42)</f>
        <v>V</v>
      </c>
      <c r="Z285" s="40" t="str">
        <f>IF(QLD!AC42="","",QLD!AC42)</f>
        <v>Rockhampton Regional Council</v>
      </c>
      <c r="AA285" s="40" t="str">
        <f>IF(QLD!AD42="","",QLD!AD42)</f>
        <v>Local Govt Dept</v>
      </c>
      <c r="AB285" s="40" t="str">
        <f>IF(QLD!AE42="","",QLD!AE42)</f>
        <v>Dillingham Constructions (Qld) Pty Ltd</v>
      </c>
      <c r="AC285" s="40" t="str">
        <f>IF(QLD!AF42="","",QLD!AF42)</f>
        <v>18 vertical lift gates plus flood bypass gives spillway capacity of 33100 m3/sec</v>
      </c>
      <c r="AD285" s="40" t="str">
        <f>IF(QLD!AG42="","",QLD!AG42)</f>
        <v/>
      </c>
      <c r="AE285" s="40" t="str">
        <f>IF(QLD!AH42="","",QLD!AH42)</f>
        <v/>
      </c>
      <c r="AF285" s="40" t="str">
        <f>IF(QLD!AI42="","",QLD!AI42)</f>
        <v/>
      </c>
      <c r="AG285" s="40" t="str">
        <f>IF(QLD!AJ42="","",QLD!AJ42)</f>
        <v/>
      </c>
      <c r="AH285" s="40" t="str">
        <f>IF(QLD!AK42="","",QLD!AK42)</f>
        <v/>
      </c>
      <c r="AI285" s="40" t="str">
        <f>IF(QLD!AL42="","",QLD!AL42)</f>
        <v/>
      </c>
      <c r="AJ285" s="40" t="str">
        <f>IF(QLD!AM42="","",QLD!AM42)</f>
        <v/>
      </c>
      <c r="AK285" s="40" t="str">
        <f>IF(QLD!AN42="","",QLD!AN42)</f>
        <v/>
      </c>
    </row>
    <row r="286" spans="1:37" x14ac:dyDescent="0.2">
      <c r="A286" s="7">
        <f t="shared" si="4"/>
        <v>283</v>
      </c>
      <c r="B286" s="40" t="str">
        <f>IF(NSW!B92="","",NSW!B92)</f>
        <v>LIDDELL FRESH WATER</v>
      </c>
      <c r="C286" s="40" t="str">
        <f>IF(NSW!C92="","",NSW!C92)</f>
        <v/>
      </c>
      <c r="D286" s="40">
        <f>IF(NSW!E92="","",NSW!E92)</f>
        <v>1970</v>
      </c>
      <c r="E286" s="40" t="str">
        <f>IF(NSW!F92="","",NSW!F92)</f>
        <v/>
      </c>
      <c r="F286" s="40" t="str">
        <f>IF(NSW!G92="","",NSW!G92)</f>
        <v>Tinkers Creek</v>
      </c>
      <c r="G286" s="40" t="str">
        <f>IF(NSW!H92="","",NSW!H92)</f>
        <v/>
      </c>
      <c r="H286" s="40" t="str">
        <f>IF(NSW!I92="","",NSW!I92)</f>
        <v>MUSWELLBROOK</v>
      </c>
      <c r="I286" s="40" t="str">
        <f>IF(NSW!J92="","",NSW!J92)</f>
        <v>NSW</v>
      </c>
      <c r="J286" s="40" t="str">
        <f>IF(NSW!K92="","",NSW!K92)</f>
        <v>TE</v>
      </c>
      <c r="K286" s="40" t="str">
        <f>IF(NSW!L92="","",NSW!L92)</f>
        <v/>
      </c>
      <c r="L286" s="40" t="str">
        <f>IF(NSW!M92="","",NSW!M92)</f>
        <v>he</v>
      </c>
      <c r="M286" s="40" t="str">
        <f>IF(NSW!N92="","",NSW!N92)</f>
        <v>S</v>
      </c>
      <c r="N286" s="40">
        <f>IF(NSW!O92="","",NSW!O92)</f>
        <v>31</v>
      </c>
      <c r="O286" s="40">
        <f>IF(NSW!P92="","",NSW!P92)</f>
        <v>405</v>
      </c>
      <c r="P286" s="40">
        <f>IF(NSW!Q92="","",NSW!Q92)</f>
        <v>436</v>
      </c>
      <c r="Q286" s="40">
        <f>IF(NSW!R92="","",NSW!R92)</f>
        <v>4560</v>
      </c>
      <c r="R286" s="40">
        <f>IF(NSW!S92="","",NSW!S92)</f>
        <v>647</v>
      </c>
      <c r="S286" s="40" t="str">
        <f>IF(NSW!T92="","",NSW!T92)</f>
        <v>S</v>
      </c>
      <c r="T286" s="40" t="str">
        <f>IF(NSW!U92="","",NSW!U92)</f>
        <v/>
      </c>
      <c r="U286" s="40" t="str">
        <f>IF(NSW!V92="","",NSW!V92)</f>
        <v/>
      </c>
      <c r="V286" s="40" t="str">
        <f>IF(NSW!W92="","",NSW!W92)</f>
        <v/>
      </c>
      <c r="W286" s="40">
        <f>IF(NSW!X92="","",NSW!X92)</f>
        <v>2</v>
      </c>
      <c r="X286" s="40">
        <f>IF(NSW!Y92="","",NSW!Y92)</f>
        <v>6</v>
      </c>
      <c r="Y286" s="40" t="str">
        <f>IF(NSW!Z92="","",NSW!Z92)</f>
        <v>L</v>
      </c>
      <c r="Z286" s="40" t="str">
        <f>IF(NSW!AA92="","",NSW!AA92)</f>
        <v>Macquarie Generation</v>
      </c>
      <c r="AA286" s="40" t="str">
        <f>IF(NSW!AB92="","",NSW!AB92)</f>
        <v>Snowy Mountains Hydro-Electric Authority</v>
      </c>
      <c r="AB286" s="40" t="str">
        <f>IF(NSW!AC92="","",NSW!AC92)</f>
        <v>Citra Australia Ltd</v>
      </c>
      <c r="AC286" s="40" t="str">
        <f>IF(NSW!AD92="","",NSW!AD92)</f>
        <v/>
      </c>
      <c r="AD286" s="40" t="str">
        <f>IF(NSW!AE92="","",NSW!AE92)</f>
        <v/>
      </c>
      <c r="AE286" s="40" t="str">
        <f>IF(NSW!AF92="","",NSW!AF92)</f>
        <v/>
      </c>
      <c r="AF286" s="40" t="str">
        <f>IF(NSW!AG92="","",NSW!AG92)</f>
        <v/>
      </c>
      <c r="AG286" s="40" t="str">
        <f>IF(NSW!AH92="","",NSW!AH92)</f>
        <v/>
      </c>
      <c r="AH286" s="40" t="str">
        <f>IF(NSW!AI92="","",NSW!AI92)</f>
        <v/>
      </c>
      <c r="AI286" s="40" t="str">
        <f>IF(NSW!AJ92="","",NSW!AJ92)</f>
        <v/>
      </c>
      <c r="AJ286" s="40" t="str">
        <f>IF(NSW!AK92="","",NSW!AK92)</f>
        <v/>
      </c>
      <c r="AK286" s="40" t="str">
        <f>IF(NSW!AL92="","",NSW!AL92)</f>
        <v/>
      </c>
    </row>
    <row r="287" spans="1:37" x14ac:dyDescent="0.2">
      <c r="A287" s="7">
        <f t="shared" si="4"/>
        <v>284</v>
      </c>
      <c r="B287" s="40" t="str">
        <f>IF(NSW!B93="","",NSW!B93)</f>
        <v>TILBA</v>
      </c>
      <c r="C287" s="40" t="str">
        <f>IF(NSW!C93="","",NSW!C93)</f>
        <v/>
      </c>
      <c r="D287" s="40">
        <f>IF(NSW!E93="","",NSW!E93)</f>
        <v>1970</v>
      </c>
      <c r="E287" s="40" t="str">
        <f>IF(NSW!F93="","",NSW!F93)</f>
        <v/>
      </c>
      <c r="F287" s="40" t="str">
        <f>IF(NSW!G93="","",NSW!G93)</f>
        <v>Tilba Creek</v>
      </c>
      <c r="G287" s="40" t="str">
        <f>IF(NSW!H93="","",NSW!H93)</f>
        <v/>
      </c>
      <c r="H287" s="40" t="str">
        <f>IF(NSW!I93="","",NSW!I93)</f>
        <v>BERMAGUI</v>
      </c>
      <c r="I287" s="40" t="str">
        <f>IF(NSW!J93="","",NSW!J93)</f>
        <v>NSW</v>
      </c>
      <c r="J287" s="40" t="str">
        <f>IF(NSW!K93="","",NSW!K93)</f>
        <v>TE</v>
      </c>
      <c r="K287" s="40" t="str">
        <f>IF(NSW!L93="","",NSW!L93)</f>
        <v/>
      </c>
      <c r="L287" s="40" t="str">
        <f>IF(NSW!M93="","",NSW!M93)</f>
        <v>ie</v>
      </c>
      <c r="M287" s="40" t="str">
        <f>IF(NSW!N93="","",NSW!N93)</f>
        <v>R</v>
      </c>
      <c r="N287" s="40">
        <f>IF(NSW!O93="","",NSW!O93)</f>
        <v>17</v>
      </c>
      <c r="O287" s="40">
        <f>IF(NSW!P93="","",NSW!P93)</f>
        <v>106</v>
      </c>
      <c r="P287" s="40" t="str">
        <f>IF(NSW!Q93="","",NSW!Q93)</f>
        <v/>
      </c>
      <c r="Q287" s="40">
        <f>IF(NSW!R93="","",NSW!R93)</f>
        <v>140</v>
      </c>
      <c r="R287" s="40">
        <f>IF(NSW!S93="","",NSW!S93)</f>
        <v>30</v>
      </c>
      <c r="S287" s="40" t="str">
        <f>IF(NSW!T93="","",NSW!T93)</f>
        <v>S</v>
      </c>
      <c r="T287" s="40" t="str">
        <f>IF(NSW!U93="","",NSW!U93)</f>
        <v/>
      </c>
      <c r="U287" s="40" t="str">
        <f>IF(NSW!V93="","",NSW!V93)</f>
        <v/>
      </c>
      <c r="V287" s="40" t="str">
        <f>IF(NSW!W93="","",NSW!W93)</f>
        <v/>
      </c>
      <c r="W287" s="40">
        <f>IF(NSW!X93="","",NSW!X93)</f>
        <v>0.8</v>
      </c>
      <c r="X287" s="40">
        <f>IF(NSW!Y93="","",NSW!Y93)</f>
        <v>35</v>
      </c>
      <c r="Y287" s="40" t="str">
        <f>IF(NSW!Z93="","",NSW!Z93)</f>
        <v>L</v>
      </c>
      <c r="Z287" s="40" t="str">
        <f>IF(NSW!AA93="","",NSW!AA93)</f>
        <v>Bega Valley Shire Council</v>
      </c>
      <c r="AA287" s="40" t="str">
        <f>IF(NSW!AB93="","",NSW!AB93)</f>
        <v>Jamieson, Laurie &amp; Montogomerie</v>
      </c>
      <c r="AB287" s="40" t="str">
        <f>IF(NSW!AC93="","",NSW!AC93)</f>
        <v>Mumbulla Shire Council</v>
      </c>
      <c r="AC287" s="40" t="str">
        <f>IF(NSW!AD93="","",NSW!AD93)</f>
        <v/>
      </c>
      <c r="AD287" s="40" t="str">
        <f>IF(NSW!AE93="","",NSW!AE93)</f>
        <v/>
      </c>
      <c r="AE287" s="40" t="str">
        <f>IF(NSW!AF93="","",NSW!AF93)</f>
        <v/>
      </c>
      <c r="AF287" s="40" t="str">
        <f>IF(NSW!AG93="","",NSW!AG93)</f>
        <v/>
      </c>
      <c r="AG287" s="40" t="str">
        <f>IF(NSW!AH93="","",NSW!AH93)</f>
        <v/>
      </c>
      <c r="AH287" s="40" t="str">
        <f>IF(NSW!AI93="","",NSW!AI93)</f>
        <v/>
      </c>
      <c r="AI287" s="40" t="str">
        <f>IF(NSW!AJ93="","",NSW!AJ93)</f>
        <v/>
      </c>
      <c r="AJ287" s="40" t="str">
        <f>IF(NSW!AK93="","",NSW!AK93)</f>
        <v/>
      </c>
      <c r="AK287" s="40" t="str">
        <f>IF(NSW!AL93="","",NSW!AL93)</f>
        <v/>
      </c>
    </row>
    <row r="288" spans="1:37" x14ac:dyDescent="0.2">
      <c r="A288" s="7">
        <f t="shared" si="4"/>
        <v>285</v>
      </c>
      <c r="B288" s="40" t="str">
        <f>IF(TAS!B44="","",TAS!B44)</f>
        <v>WILMOT</v>
      </c>
      <c r="C288" s="40" t="str">
        <f>IF(TAS!C44="","",TAS!C44)</f>
        <v>Lake Gairdner</v>
      </c>
      <c r="D288" s="40">
        <f>IF(TAS!E44="","",TAS!E44)</f>
        <v>1970</v>
      </c>
      <c r="E288" s="40" t="str">
        <f>IF(TAS!F44="","",TAS!F44)</f>
        <v/>
      </c>
      <c r="F288" s="40" t="str">
        <f>IF(TAS!G44="","",TAS!G44)</f>
        <v>Wilmot</v>
      </c>
      <c r="G288" s="40" t="str">
        <f>IF(TAS!H44="","",TAS!H44)</f>
        <v/>
      </c>
      <c r="H288" s="40" t="str">
        <f>IF(TAS!I44="","",TAS!I44)</f>
        <v>DEVONPORT</v>
      </c>
      <c r="I288" s="40" t="str">
        <f>IF(TAS!J44="","",TAS!J44)</f>
        <v>TAS</v>
      </c>
      <c r="J288" s="40" t="str">
        <f>IF(TAS!K44="","",TAS!K44)</f>
        <v>ER</v>
      </c>
      <c r="K288" s="40" t="str">
        <f>IF(TAS!L44="","",TAS!L44)</f>
        <v/>
      </c>
      <c r="L288" s="40" t="str">
        <f>IF(TAS!M44="","",TAS!M44)</f>
        <v>fc</v>
      </c>
      <c r="M288" s="40" t="str">
        <f>IF(TAS!N44="","",TAS!N44)</f>
        <v>R</v>
      </c>
      <c r="N288" s="40">
        <f>IF(TAS!O44="","",TAS!O44)</f>
        <v>34</v>
      </c>
      <c r="O288" s="40">
        <f>IF(TAS!P44="","",TAS!P44)</f>
        <v>138</v>
      </c>
      <c r="P288" s="40">
        <f>IF(TAS!Q44="","",TAS!Q44)</f>
        <v>122</v>
      </c>
      <c r="Q288" s="40">
        <f>IF(TAS!R44="","",TAS!R44)</f>
        <v>8820</v>
      </c>
      <c r="R288" s="40">
        <f>IF(TAS!S44="","",TAS!S44)</f>
        <v>970</v>
      </c>
      <c r="S288" s="40" t="str">
        <f>IF(TAS!T44="","",TAS!T44)</f>
        <v>H</v>
      </c>
      <c r="T288" s="40" t="str">
        <f>IF(TAS!U44="","",TAS!U44)</f>
        <v/>
      </c>
      <c r="U288" s="40" t="str">
        <f>IF(TAS!V44="","",TAS!V44)</f>
        <v/>
      </c>
      <c r="V288" s="40" t="str">
        <f>IF(TAS!W44="","",TAS!W44)</f>
        <v/>
      </c>
      <c r="W288" s="40">
        <f>IF(TAS!Y44="","",TAS!Y44)</f>
        <v>158</v>
      </c>
      <c r="X288" s="40">
        <f>IF(TAS!Z44="","",TAS!Z44)</f>
        <v>1104</v>
      </c>
      <c r="Y288" s="40" t="str">
        <f>IF(TAS!AB44="","",TAS!AB44)</f>
        <v>L</v>
      </c>
      <c r="Z288" s="40" t="str">
        <f>IF(TAS!AC44="","",TAS!AC44)</f>
        <v>Hydro Electric Commission TAS</v>
      </c>
      <c r="AA288" s="40" t="str">
        <f>IF(TAS!AD44="","",TAS!AD44)</f>
        <v>Hydro Electric Commission TAS</v>
      </c>
      <c r="AB288" s="40" t="str">
        <f>IF(TAS!AE44="","",TAS!AE44)</f>
        <v>Hydro Electric Commission TAS</v>
      </c>
      <c r="AC288" s="40" t="str">
        <f>IF(TAS!AF44="","",TAS!AF44)</f>
        <v/>
      </c>
      <c r="AD288" s="40" t="str">
        <f>IF(TAS!AG44="","",TAS!AG44)</f>
        <v>Wilmot</v>
      </c>
      <c r="AE288" s="40">
        <f>IF(TAS!AH44="","",TAS!AH44)</f>
        <v>32</v>
      </c>
      <c r="AF288" s="40">
        <f>IF(TAS!AI44="","",TAS!AI44)</f>
        <v>137</v>
      </c>
      <c r="AG288" s="40" t="str">
        <f>IF(TAS!AJ44="","",TAS!AJ44)</f>
        <v/>
      </c>
      <c r="AH288" s="40" t="str">
        <f>IF(TAS!AK44="","",TAS!AK44)</f>
        <v/>
      </c>
      <c r="AI288" s="40" t="str">
        <f>IF(TAS!AL44="","",TAS!AL44)</f>
        <v/>
      </c>
      <c r="AJ288" s="40" t="str">
        <f>IF(TAS!AM44="","",TAS!AM44)</f>
        <v/>
      </c>
      <c r="AK288" s="40" t="str">
        <f>IF(TAS!AN44="","",TAS!AN44)</f>
        <v/>
      </c>
    </row>
    <row r="289" spans="1:37" x14ac:dyDescent="0.2">
      <c r="A289" s="7">
        <f t="shared" si="4"/>
        <v>286</v>
      </c>
      <c r="B289" s="40" t="str">
        <f>IF(WA!B21="","",WA!B21)</f>
        <v>ARTHUR CREEK</v>
      </c>
      <c r="C289" s="40" t="str">
        <f>IF(WA!C21="","",WA!C21)</f>
        <v/>
      </c>
      <c r="D289" s="40">
        <f>IF(WA!E21="","",WA!E21)</f>
        <v>1971</v>
      </c>
      <c r="E289" s="40" t="str">
        <f>IF(WA!F21="","",WA!F21)</f>
        <v/>
      </c>
      <c r="F289" s="40" t="str">
        <f>IF(WA!G21="","",WA!G21)</f>
        <v>Arthur Creek</v>
      </c>
      <c r="G289" s="40" t="str">
        <f>IF(WA!H21="","",WA!H21)</f>
        <v/>
      </c>
      <c r="H289" s="40" t="str">
        <f>IF(WA!I21="","",WA!I21)</f>
        <v>KUNUNURRA</v>
      </c>
      <c r="I289" s="40" t="str">
        <f>IF(WA!J21="","",WA!J21)</f>
        <v>WA</v>
      </c>
      <c r="J289" s="40" t="str">
        <f>IF(WA!K21="","",WA!K21)</f>
        <v>ER</v>
      </c>
      <c r="K289" s="40" t="str">
        <f>IF(WA!L21="","",WA!L21)</f>
        <v/>
      </c>
      <c r="L289" s="40" t="str">
        <f>IF(WA!M21="","",WA!M21)</f>
        <v>ie</v>
      </c>
      <c r="M289" s="40" t="str">
        <f>IF(WA!N21="","",WA!N21)</f>
        <v>R</v>
      </c>
      <c r="N289" s="40">
        <f>IF(WA!O21="","",WA!O21)</f>
        <v>27</v>
      </c>
      <c r="O289" s="40">
        <f>IF(WA!P21="","",WA!P21)</f>
        <v>120</v>
      </c>
      <c r="P289" s="40">
        <f>IF(WA!Q21="","",WA!Q21)</f>
        <v>115</v>
      </c>
      <c r="Q289" s="40">
        <f>IF(WA!R21="","",WA!R21)</f>
        <v>60000</v>
      </c>
      <c r="R289" s="40" t="str">
        <f>IF(WA!S21="","",WA!S21)</f>
        <v/>
      </c>
      <c r="S289" s="40" t="str">
        <f>IF(WA!T21="","",WA!T21)</f>
        <v>I</v>
      </c>
      <c r="T289" s="40" t="str">
        <f>IF(WA!U21="","",WA!U21)</f>
        <v/>
      </c>
      <c r="U289" s="40" t="str">
        <f>IF(WA!V21="","",WA!V21)</f>
        <v/>
      </c>
      <c r="V289" s="40" t="str">
        <f>IF(WA!W21="","",WA!W21)</f>
        <v/>
      </c>
      <c r="W289" s="40">
        <f>IF(WA!Y21="","",WA!Y21)</f>
        <v>91</v>
      </c>
      <c r="X289" s="40">
        <f>IF(WA!Z21="","",WA!Z21)</f>
        <v>850</v>
      </c>
      <c r="Y289" s="40" t="str">
        <f>IF(WA!AA21="","",WA!AA21)</f>
        <v>L</v>
      </c>
      <c r="Z289" s="40" t="str">
        <f>IF(WA!AB21="","",WA!AB21)</f>
        <v>Goddart Aust</v>
      </c>
      <c r="AA289" s="40" t="str">
        <f>IF(WA!AC21="","",WA!AC21)</f>
        <v>Halpern Glick &amp; Lewis</v>
      </c>
      <c r="AB289" s="40" t="str">
        <f>IF(WA!AD21="","",WA!AD21)</f>
        <v/>
      </c>
      <c r="AC289" s="40" t="str">
        <f>IF(WA!AE21="","",WA!AE21)</f>
        <v/>
      </c>
      <c r="AD289" s="40" t="str">
        <f>IF(WA!AF21="","",WA!AF21)</f>
        <v/>
      </c>
      <c r="AE289" s="40" t="str">
        <f>IF(WA!AG21="","",WA!AG21)</f>
        <v/>
      </c>
      <c r="AF289" s="40" t="str">
        <f>IF(WA!AH21="","",WA!AH21)</f>
        <v/>
      </c>
      <c r="AG289" s="40" t="str">
        <f>IF(WA!AI21="","",WA!AI21)</f>
        <v/>
      </c>
      <c r="AH289" s="40" t="str">
        <f>IF(WA!AJ21="","",WA!AJ21)</f>
        <v/>
      </c>
      <c r="AI289" s="40" t="str">
        <f>IF(WA!AK21="","",WA!AK21)</f>
        <v/>
      </c>
      <c r="AK289" s="40" t="str">
        <f>IF(WA!AL21="","",WA!AL21)</f>
        <v/>
      </c>
    </row>
    <row r="290" spans="1:37" x14ac:dyDescent="0.2">
      <c r="A290" s="7">
        <f t="shared" si="4"/>
        <v>287</v>
      </c>
      <c r="B290" s="40" t="str">
        <f>IF(TAS!B45="","",TAS!B45)</f>
        <v>CETHANA</v>
      </c>
      <c r="C290" s="40" t="str">
        <f>IF(TAS!C45="","",TAS!C45)</f>
        <v/>
      </c>
      <c r="D290" s="40">
        <f>IF(TAS!E45="","",TAS!E45)</f>
        <v>1971</v>
      </c>
      <c r="E290" s="40" t="str">
        <f>IF(TAS!F45="","",TAS!F45)</f>
        <v/>
      </c>
      <c r="F290" s="40" t="str">
        <f>IF(TAS!G45="","",TAS!G45)</f>
        <v xml:space="preserve">Forth </v>
      </c>
      <c r="G290" s="40" t="str">
        <f>IF(TAS!H45="","",TAS!H45)</f>
        <v/>
      </c>
      <c r="H290" s="40" t="str">
        <f>IF(TAS!I45="","",TAS!I45)</f>
        <v>DEVONPORT</v>
      </c>
      <c r="I290" s="40" t="str">
        <f>IF(TAS!J45="","",TAS!J45)</f>
        <v>TAS</v>
      </c>
      <c r="J290" s="40" t="str">
        <f>IF(TAS!K45="","",TAS!K45)</f>
        <v>ER</v>
      </c>
      <c r="K290" s="40" t="str">
        <f>IF(TAS!L45="","",TAS!L45)</f>
        <v/>
      </c>
      <c r="L290" s="40" t="str">
        <f>IF(TAS!M45="","",TAS!M45)</f>
        <v>fc</v>
      </c>
      <c r="M290" s="40" t="str">
        <f>IF(TAS!N45="","",TAS!N45)</f>
        <v>R/S</v>
      </c>
      <c r="N290" s="40">
        <f>IF(TAS!O45="","",TAS!O45)</f>
        <v>113</v>
      </c>
      <c r="O290" s="40">
        <f>IF(TAS!P45="","",TAS!P45)</f>
        <v>213</v>
      </c>
      <c r="P290" s="40">
        <f>IF(TAS!Q45="","",TAS!Q45)</f>
        <v>1407</v>
      </c>
      <c r="Q290" s="40">
        <f>IF(TAS!R45="","",TAS!R45)</f>
        <v>112210</v>
      </c>
      <c r="R290" s="40">
        <f>IF(TAS!S45="","",TAS!S45)</f>
        <v>4140</v>
      </c>
      <c r="S290" s="40" t="str">
        <f>IF(TAS!T45="","",TAS!T45)</f>
        <v>H</v>
      </c>
      <c r="T290" s="40" t="str">
        <f>IF(TAS!U45="","",TAS!U45)</f>
        <v/>
      </c>
      <c r="U290" s="40" t="str">
        <f>IF(TAS!V45="","",TAS!V45)</f>
        <v/>
      </c>
      <c r="V290" s="40" t="str">
        <f>IF(TAS!W45="","",TAS!W45)</f>
        <v/>
      </c>
      <c r="W290" s="40">
        <f>IF(TAS!Y45="","",TAS!Y45)</f>
        <v>610</v>
      </c>
      <c r="X290" s="40">
        <f>IF(TAS!Z45="","",TAS!Z45)</f>
        <v>1980</v>
      </c>
      <c r="Y290" s="40" t="str">
        <f>IF(TAS!AB45="","",TAS!AB45)</f>
        <v>L</v>
      </c>
      <c r="Z290" s="40" t="str">
        <f>IF(TAS!AC45="","",TAS!AC45)</f>
        <v>Hydro Electric Corporation TAS</v>
      </c>
      <c r="AA290" s="40" t="str">
        <f>IF(TAS!AD45="","",TAS!AD45)</f>
        <v>Hydro Electric Commission TAS</v>
      </c>
      <c r="AB290" s="40" t="str">
        <f>IF(TAS!AE45="","",TAS!AE45)</f>
        <v>Hydro Electric Commission TAS</v>
      </c>
      <c r="AC290" s="40" t="str">
        <f>IF(TAS!AF45="","",TAS!AF45)</f>
        <v>Spillway upgrade completed in 2003.</v>
      </c>
      <c r="AD290" s="40" t="str">
        <f>IF(TAS!AG45="","",TAS!AG45)</f>
        <v>Cethana</v>
      </c>
      <c r="AE290" s="40">
        <f>IF(TAS!AH45="","",TAS!AH45)</f>
        <v>100</v>
      </c>
      <c r="AF290" s="40">
        <f>IF(TAS!AI45="","",TAS!AI45)</f>
        <v>434</v>
      </c>
      <c r="AG290" s="40" t="str">
        <f>IF(TAS!AJ45="","",TAS!AJ45)</f>
        <v/>
      </c>
      <c r="AH290" s="40" t="str">
        <f>IF(TAS!AK45="","",TAS!AK45)</f>
        <v/>
      </c>
      <c r="AI290" s="40" t="str">
        <f>IF(TAS!AL45="","",TAS!AL45)</f>
        <v/>
      </c>
      <c r="AJ290" s="40" t="str">
        <f>IF(TAS!AM45="","",TAS!AM45)</f>
        <v/>
      </c>
      <c r="AK290" s="40" t="str">
        <f>IF(TAS!AN45="","",TAS!AN45)</f>
        <v/>
      </c>
    </row>
    <row r="291" spans="1:37" x14ac:dyDescent="0.2">
      <c r="A291" s="7">
        <f t="shared" si="4"/>
        <v>288</v>
      </c>
      <c r="B291" s="40" t="str">
        <f>IF(NSW!B94="","",NSW!B94)</f>
        <v>DANJERA CREEK</v>
      </c>
      <c r="C291" s="40" t="str">
        <f>IF(NSW!C94="","",NSW!C94)</f>
        <v/>
      </c>
      <c r="D291" s="40">
        <f>IF(NSW!E94="","",NSW!E94)</f>
        <v>1971</v>
      </c>
      <c r="E291" s="40" t="str">
        <f>IF(NSW!F94="","",NSW!F94)</f>
        <v/>
      </c>
      <c r="F291" s="40" t="str">
        <f>IF(NSW!G94="","",NSW!G94)</f>
        <v>Danjera Creek</v>
      </c>
      <c r="G291" s="40" t="str">
        <f>IF(NSW!H94="","",NSW!H94)</f>
        <v/>
      </c>
      <c r="H291" s="40" t="str">
        <f>IF(NSW!I94="","",NSW!I94)</f>
        <v>NOWRA</v>
      </c>
      <c r="I291" s="40" t="str">
        <f>IF(NSW!J94="","",NSW!J94)</f>
        <v>NSW</v>
      </c>
      <c r="J291" s="40" t="str">
        <f>IF(NSW!K94="","",NSW!K94)</f>
        <v>TE</v>
      </c>
      <c r="K291" s="40" t="str">
        <f>IF(NSW!L94="","",NSW!L94)</f>
        <v>CB</v>
      </c>
      <c r="L291" s="40" t="str">
        <f>IF(NSW!M94="","",NSW!M94)</f>
        <v/>
      </c>
      <c r="M291" s="40" t="str">
        <f>IF(NSW!N94="","",NSW!N94)</f>
        <v/>
      </c>
      <c r="N291" s="40">
        <f>IF(NSW!O94="","",NSW!O94)</f>
        <v>30</v>
      </c>
      <c r="O291" s="40">
        <f>IF(NSW!P94="","",NSW!P94)</f>
        <v>278</v>
      </c>
      <c r="P291" s="40">
        <f>IF(NSW!Q94="","",NSW!Q94)</f>
        <v>57</v>
      </c>
      <c r="Q291" s="40">
        <f>IF(NSW!R94="","",NSW!R94)</f>
        <v>7800</v>
      </c>
      <c r="R291" s="40">
        <f>IF(NSW!S94="","",NSW!S94)</f>
        <v>900</v>
      </c>
      <c r="S291" s="40" t="str">
        <f>IF(NSW!T94="","",NSW!T94)</f>
        <v>S</v>
      </c>
      <c r="T291" s="40" t="str">
        <f>IF(NSW!U94="","",NSW!U94)</f>
        <v/>
      </c>
      <c r="U291" s="40" t="str">
        <f>IF(NSW!V94="","",NSW!V94)</f>
        <v/>
      </c>
      <c r="V291" s="40" t="str">
        <f>IF(NSW!W94="","",NSW!W94)</f>
        <v/>
      </c>
      <c r="W291" s="40">
        <f>IF(NSW!X94="","",NSW!X94)</f>
        <v>114</v>
      </c>
      <c r="X291" s="40">
        <f>IF(NSW!Y94="","",NSW!Y94)</f>
        <v>2300</v>
      </c>
      <c r="Y291" s="40" t="str">
        <f>IF(NSW!Z94="","",NSW!Z94)</f>
        <v>L</v>
      </c>
      <c r="Z291" s="40" t="str">
        <f>IF(NSW!AA94="","",NSW!AA94)</f>
        <v>Shoalhaven Shire Council</v>
      </c>
      <c r="AA291" s="40" t="str">
        <f>IF(NSW!AB94="","",NSW!AB94)</f>
        <v>Gutteridge, Haskins &amp; Davey</v>
      </c>
      <c r="AB291" s="40" t="str">
        <f>IF(NSW!AC94="","",NSW!AC94)</f>
        <v>Birdsall &amp; White Pty Ltd</v>
      </c>
      <c r="AC291" s="40" t="str">
        <f>IF(NSW!AD94="","",NSW!AD94)</f>
        <v>Includes 42 BC and 15 TE</v>
      </c>
      <c r="AD291" s="40" t="str">
        <f>IF(NSW!AE94="","",NSW!AE94)</f>
        <v/>
      </c>
      <c r="AE291" s="40" t="str">
        <f>IF(NSW!AF94="","",NSW!AF94)</f>
        <v/>
      </c>
      <c r="AF291" s="40" t="str">
        <f>IF(NSW!AG94="","",NSW!AG94)</f>
        <v/>
      </c>
      <c r="AG291" s="40" t="str">
        <f>IF(NSW!AH94="","",NSW!AH94)</f>
        <v/>
      </c>
      <c r="AH291" s="40" t="str">
        <f>IF(NSW!AI94="","",NSW!AI94)</f>
        <v/>
      </c>
      <c r="AI291" s="40" t="str">
        <f>IF(NSW!AJ94="","",NSW!AJ94)</f>
        <v/>
      </c>
      <c r="AJ291" s="40" t="str">
        <f>IF(NSW!AK94="","",NSW!AK94)</f>
        <v/>
      </c>
      <c r="AK291" s="40" t="str">
        <f>IF(NSW!AL94="","",NSW!AL94)</f>
        <v/>
      </c>
    </row>
    <row r="292" spans="1:37" x14ac:dyDescent="0.2">
      <c r="A292" s="7">
        <f t="shared" si="4"/>
        <v>289</v>
      </c>
      <c r="B292" s="40" t="str">
        <f>IF(QLD!C43="","",QLD!C43)</f>
        <v>ENOGGERA ARMY</v>
      </c>
      <c r="C292" s="40" t="str">
        <f>IF(QLD!D43="","",QLD!D43)</f>
        <v/>
      </c>
      <c r="D292" s="40">
        <f>IF(QLD!F43="","",QLD!F43)</f>
        <v>1971</v>
      </c>
      <c r="E292" s="40" t="str">
        <f>IF(QLD!G43="","",QLD!G43)</f>
        <v/>
      </c>
      <c r="F292" s="40" t="str">
        <f>IF(QLD!H43="","",QLD!H43)</f>
        <v>Sandy Ck</v>
      </c>
      <c r="G292" s="40" t="str">
        <f>IF(QLD!I43="","",QLD!I43)</f>
        <v/>
      </c>
      <c r="H292" s="40" t="str">
        <f>IF(QLD!J43="","",QLD!J43)</f>
        <v>BRISBANE</v>
      </c>
      <c r="I292" s="40" t="str">
        <f>IF(QLD!K43="","",QLD!K43)</f>
        <v>QLD</v>
      </c>
      <c r="J292" s="40" t="str">
        <f>IF(QLD!L43="","",QLD!L43)</f>
        <v>TE</v>
      </c>
      <c r="K292" s="40" t="str">
        <f>IF(QLD!M43="","",QLD!M43)</f>
        <v/>
      </c>
      <c r="L292" s="40" t="str">
        <f>IF(QLD!N43="","",QLD!N43)</f>
        <v>he</v>
      </c>
      <c r="M292" s="40" t="str">
        <f>IF(QLD!O43="","",QLD!O43)</f>
        <v>R/S</v>
      </c>
      <c r="N292" s="40">
        <f>IF(QLD!P43="","",QLD!P43)</f>
        <v>18.3</v>
      </c>
      <c r="O292" s="40">
        <f>IF(QLD!Q43="","",QLD!Q43)</f>
        <v>245</v>
      </c>
      <c r="P292" s="40" t="str">
        <f>IF(QLD!R43="","",QLD!R43)</f>
        <v/>
      </c>
      <c r="Q292" s="40">
        <f>IF(QLD!S43="","",QLD!S43)</f>
        <v>114</v>
      </c>
      <c r="R292" s="40">
        <f>IF(QLD!T43="","",QLD!T43)</f>
        <v>40</v>
      </c>
      <c r="S292" s="40" t="str">
        <f>IF(QLD!U43="","",QLD!U43)</f>
        <v>I</v>
      </c>
      <c r="T292" s="40" t="str">
        <f>IF(QLD!V43="","",QLD!V43)</f>
        <v/>
      </c>
      <c r="U292" s="40" t="str">
        <f>IF(QLD!W43="","",QLD!W43)</f>
        <v/>
      </c>
      <c r="V292" s="40" t="str">
        <f>IF(QLD!X43="","",QLD!X43)</f>
        <v/>
      </c>
      <c r="W292" s="40">
        <f>IF(QLD!Z43="","",QLD!Z43)</f>
        <v>1.04</v>
      </c>
      <c r="X292" s="40">
        <f>IF(QLD!AA43="","",QLD!AA43)</f>
        <v>55</v>
      </c>
      <c r="Y292" s="40" t="str">
        <f>IF(QLD!AB43="","",QLD!AB43)</f>
        <v>L</v>
      </c>
      <c r="Z292" s="40" t="str">
        <f>IF(QLD!AC43="","",QLD!AC43)</f>
        <v>Commonwealth of Australia</v>
      </c>
      <c r="AA292" s="40" t="str">
        <f>IF(QLD!AD43="","",QLD!AD43)</f>
        <v>N Tunny</v>
      </c>
      <c r="AB292" s="40" t="str">
        <f>IF(QLD!AE43="","",QLD!AE43)</f>
        <v>Commonwealth Department of the Army</v>
      </c>
      <c r="AC292" s="40" t="str">
        <f>IF(QLD!AF43="","",QLD!AF43)</f>
        <v/>
      </c>
      <c r="AD292" s="40" t="str">
        <f>IF(QLD!AG43="","",QLD!AG43)</f>
        <v/>
      </c>
      <c r="AE292" s="40" t="str">
        <f>IF(QLD!AH43="","",QLD!AH43)</f>
        <v>n/a</v>
      </c>
      <c r="AF292" s="40" t="str">
        <f>IF(QLD!AI43="","",QLD!AI43)</f>
        <v>n/a</v>
      </c>
      <c r="AG292" s="40" t="str">
        <f>IF(QLD!AJ43="","",QLD!AJ43)</f>
        <v>n/a</v>
      </c>
      <c r="AH292" s="40" t="str">
        <f>IF(QLD!AK43="","",QLD!AK43)</f>
        <v>n/a</v>
      </c>
      <c r="AI292" s="40">
        <f>IF(QLD!AL43="","",QLD!AL43)</f>
        <v>10</v>
      </c>
      <c r="AJ292" s="40" t="str">
        <f>IF(QLD!AM43="","",QLD!AM43)</f>
        <v/>
      </c>
      <c r="AK292" s="40" t="str">
        <f>IF(QLD!AN43="","",QLD!AN43)</f>
        <v/>
      </c>
    </row>
    <row r="293" spans="1:37" x14ac:dyDescent="0.2">
      <c r="A293" s="7">
        <f t="shared" si="4"/>
        <v>290</v>
      </c>
      <c r="B293" s="40" t="str">
        <f>IF(QLD!C44="","",QLD!C44)</f>
        <v>GLEBE WEIR</v>
      </c>
      <c r="C293" s="40" t="str">
        <f>IF(QLD!D44="","",QLD!D44)</f>
        <v/>
      </c>
      <c r="D293" s="40">
        <f>IF(QLD!F44="","",QLD!F44)</f>
        <v>1971</v>
      </c>
      <c r="E293" s="40" t="str">
        <f>IF(QLD!G44="","",QLD!G44)</f>
        <v/>
      </c>
      <c r="F293" s="40" t="str">
        <f>IF(QLD!H44="","",QLD!H44)</f>
        <v>Dawson</v>
      </c>
      <c r="G293" s="40" t="str">
        <f>IF(QLD!I44="","",QLD!I44)</f>
        <v/>
      </c>
      <c r="H293" s="40" t="str">
        <f>IF(QLD!J44="","",QLD!J44)</f>
        <v>TAROOM</v>
      </c>
      <c r="I293" s="40" t="str">
        <f>IF(QLD!K44="","",QLD!K44)</f>
        <v>QLD</v>
      </c>
      <c r="J293" s="40" t="str">
        <f>IF(QLD!L44="","",QLD!L44)</f>
        <v>PG</v>
      </c>
      <c r="K293" s="40" t="str">
        <f>IF(QLD!M44="","",QLD!M44)</f>
        <v>TE</v>
      </c>
      <c r="L293" s="40" t="str">
        <f>IF(QLD!N44="","",QLD!N44)</f>
        <v>im</v>
      </c>
      <c r="M293" s="40" t="str">
        <f>IF(QLD!O44="","",QLD!O44)</f>
        <v>S/R</v>
      </c>
      <c r="N293" s="40">
        <f>IF(QLD!P44="","",QLD!P44)</f>
        <v>10.3</v>
      </c>
      <c r="O293" s="40">
        <f>IF(QLD!Q44="","",QLD!Q44)</f>
        <v>270</v>
      </c>
      <c r="P293" s="40">
        <f>IF(QLD!R44="","",QLD!R44)</f>
        <v>5</v>
      </c>
      <c r="Q293" s="40">
        <f>IF(QLD!S44="","",QLD!S44)</f>
        <v>17700</v>
      </c>
      <c r="R293" s="40">
        <f>IF(QLD!T44="","",QLD!T44)</f>
        <v>5700</v>
      </c>
      <c r="S293" s="40" t="str">
        <f>IF(QLD!U44="","",QLD!U44)</f>
        <v>I</v>
      </c>
      <c r="T293" s="40" t="str">
        <f>IF(QLD!V44="","",QLD!V44)</f>
        <v>S</v>
      </c>
      <c r="U293" s="40" t="str">
        <f>IF(QLD!W44="","",QLD!W44)</f>
        <v/>
      </c>
      <c r="V293" s="40" t="str">
        <f>IF(QLD!X44="","",QLD!X44)</f>
        <v/>
      </c>
      <c r="W293" s="40" t="str">
        <f>IF(QLD!Z44="","",QLD!Z44)</f>
        <v/>
      </c>
      <c r="X293" s="40" t="str">
        <f>IF(QLD!AA44="","",QLD!AA44)</f>
        <v/>
      </c>
      <c r="Y293" s="40" t="str">
        <f>IF(QLD!AB44="","",QLD!AB44)</f>
        <v>L</v>
      </c>
      <c r="Z293" s="40" t="str">
        <f>IF(QLD!AC44="","",QLD!AC44)</f>
        <v>SunWater</v>
      </c>
      <c r="AA293" s="40" t="str">
        <f>IF(QLD!AD44="","",QLD!AD44)</f>
        <v>Water Resources Commission</v>
      </c>
      <c r="AB293" s="40" t="str">
        <f>IF(QLD!AE44="","",QLD!AE44)</f>
        <v>Qld Concrete &amp; General Construction Co Pty Ltd</v>
      </c>
      <c r="AC293" s="40" t="str">
        <f>IF(QLD!AF44="","",QLD!AF44)</f>
        <v>pg spillway with steel sheet piling and rockfill abutments</v>
      </c>
      <c r="AD293" s="40" t="str">
        <f>IF(QLD!AG44="","",QLD!AG44)</f>
        <v/>
      </c>
      <c r="AE293" s="40" t="str">
        <f>IF(QLD!AH44="","",QLD!AH44)</f>
        <v>n/a</v>
      </c>
      <c r="AF293" s="40" t="str">
        <f>IF(QLD!AI44="","",QLD!AI44)</f>
        <v>n/a</v>
      </c>
      <c r="AG293" s="40">
        <f>IF(QLD!AJ44="","",QLD!AJ44)</f>
        <v>29</v>
      </c>
      <c r="AH293" s="40" t="str">
        <f>IF(QLD!AK44="","",QLD!AK44)</f>
        <v>n/a</v>
      </c>
      <c r="AI293" s="40">
        <f>IF(QLD!AL44="","",QLD!AL44)</f>
        <v>0</v>
      </c>
      <c r="AJ293" s="40" t="str">
        <f>IF(QLD!AM44="","",QLD!AM44)</f>
        <v/>
      </c>
      <c r="AK293" s="40" t="str">
        <f>IF(QLD!AN44="","",QLD!AN44)</f>
        <v/>
      </c>
    </row>
    <row r="294" spans="1:37" x14ac:dyDescent="0.2">
      <c r="A294" s="7">
        <f t="shared" si="4"/>
        <v>291</v>
      </c>
      <c r="B294" s="40" t="str">
        <f>IF(QLD!C45="","",QLD!C45)</f>
        <v>HONEY</v>
      </c>
      <c r="C294" s="40" t="str">
        <f>IF(QLD!D45="","",QLD!D45)</f>
        <v/>
      </c>
      <c r="D294" s="40">
        <f>IF(QLD!F45="","",QLD!F45)</f>
        <v>1971</v>
      </c>
      <c r="E294" s="40" t="str">
        <f>IF(QLD!G45="","",QLD!G45)</f>
        <v/>
      </c>
      <c r="F294" s="40" t="str">
        <f>IF(QLD!H45="","",QLD!H45)</f>
        <v>Bullhead Ck</v>
      </c>
      <c r="G294" s="40" t="str">
        <f>IF(QLD!I45="","",QLD!I45)</f>
        <v/>
      </c>
      <c r="H294" s="40" t="str">
        <f>IF(QLD!J45="","",QLD!J45)</f>
        <v xml:space="preserve">LAKELAND </v>
      </c>
      <c r="I294" s="40" t="str">
        <f>IF(QLD!K45="","",QLD!K45)</f>
        <v>QLD</v>
      </c>
      <c r="J294" s="40" t="str">
        <f>IF(QLD!L45="","",QLD!L45)</f>
        <v>TE</v>
      </c>
      <c r="K294" s="40" t="str">
        <f>IF(QLD!M45="","",QLD!M45)</f>
        <v/>
      </c>
      <c r="L294" s="40" t="str">
        <f>IF(QLD!N45="","",QLD!N45)</f>
        <v>ie</v>
      </c>
      <c r="M294" s="40" t="str">
        <f>IF(QLD!O45="","",QLD!O45)</f>
        <v>R/S</v>
      </c>
      <c r="N294" s="40">
        <f>IF(QLD!P45="","",QLD!P45)</f>
        <v>18.899999999999999</v>
      </c>
      <c r="O294" s="40">
        <f>IF(QLD!Q45="","",QLD!Q45)</f>
        <v>302</v>
      </c>
      <c r="P294" s="40" t="str">
        <f>IF(QLD!R45="","",QLD!R45)</f>
        <v/>
      </c>
      <c r="Q294" s="40">
        <f>IF(QLD!S45="","",QLD!S45)</f>
        <v>6000</v>
      </c>
      <c r="R294" s="40">
        <f>IF(QLD!T45="","",QLD!T45)</f>
        <v>1100</v>
      </c>
      <c r="S294" s="40" t="str">
        <f>IF(QLD!U45="","",QLD!U45)</f>
        <v>I</v>
      </c>
      <c r="T294" s="40" t="str">
        <f>IF(QLD!V45="","",QLD!V45)</f>
        <v/>
      </c>
      <c r="U294" s="40" t="str">
        <f>IF(QLD!W45="","",QLD!W45)</f>
        <v/>
      </c>
      <c r="V294" s="40" t="str">
        <f>IF(QLD!X45="","",QLD!X45)</f>
        <v/>
      </c>
      <c r="W294" s="40">
        <f>IF(QLD!Z45="","",QLD!Z45)</f>
        <v>49.8</v>
      </c>
      <c r="X294" s="40" t="str">
        <f>IF(QLD!AA45="","",QLD!AA45)</f>
        <v/>
      </c>
      <c r="Y294" s="40" t="str">
        <f>IF(QLD!AB45="","",QLD!AB45)</f>
        <v>L</v>
      </c>
      <c r="Z294" s="40" t="str">
        <f>IF(QLD!AC45="","",QLD!AC45)</f>
        <v>G W Pastoral Pty Ltd</v>
      </c>
      <c r="AA294" s="40" t="str">
        <f>IF(QLD!AD45="","",QLD!AD45)</f>
        <v>H Blackburn</v>
      </c>
      <c r="AB294" s="40" t="str">
        <f>IF(QLD!AE45="","",QLD!AE45)</f>
        <v>A Euzerinck</v>
      </c>
      <c r="AC294" s="40" t="str">
        <f>IF(QLD!AF45="","",QLD!AF45)</f>
        <v>Raised 2.2 m in 1979</v>
      </c>
      <c r="AD294" s="40" t="str">
        <f>IF(QLD!AG45="","",QLD!AG45)</f>
        <v/>
      </c>
      <c r="AE294" s="40" t="str">
        <f>IF(QLD!AH45="","",QLD!AH45)</f>
        <v>n/a</v>
      </c>
      <c r="AF294" s="40" t="str">
        <f>IF(QLD!AI45="","",QLD!AI45)</f>
        <v>n/a</v>
      </c>
      <c r="AG294" s="40" t="str">
        <f>IF(QLD!AJ45="","",QLD!AJ45)</f>
        <v>not known</v>
      </c>
      <c r="AH294" s="40" t="str">
        <f>IF(QLD!AK45="","",QLD!AK45)</f>
        <v>n/a</v>
      </c>
      <c r="AI294" s="40">
        <f>IF(QLD!AL45="","",QLD!AL45)</f>
        <v>10</v>
      </c>
      <c r="AJ294" s="40" t="str">
        <f>IF(QLD!AM45="","",QLD!AM45)</f>
        <v/>
      </c>
      <c r="AK294" s="40" t="str">
        <f>IF(QLD!AN45="","",QLD!AN45)</f>
        <v/>
      </c>
    </row>
    <row r="295" spans="1:37" x14ac:dyDescent="0.2">
      <c r="A295" s="7">
        <f t="shared" si="4"/>
        <v>292</v>
      </c>
      <c r="B295" s="40" t="str">
        <f>IF(QLD!C46="","",QLD!C46)</f>
        <v>JUMNA WATER</v>
      </c>
      <c r="C295" s="40" t="str">
        <f>IF(QLD!D46="","",QLD!D46)</f>
        <v/>
      </c>
      <c r="D295" s="40">
        <f>IF(QLD!F46="","",QLD!F46)</f>
        <v>1971</v>
      </c>
      <c r="E295" s="40" t="str">
        <f>IF(QLD!G46="","",QLD!G46)</f>
        <v/>
      </c>
      <c r="F295" s="40" t="str">
        <f>IF(QLD!H46="","",QLD!H46)</f>
        <v>Jumna Creek</v>
      </c>
      <c r="G295" s="40" t="str">
        <f>IF(QLD!I46="","",QLD!I46)</f>
        <v/>
      </c>
      <c r="H295" s="40" t="str">
        <f>IF(QLD!J46="","",QLD!J46)</f>
        <v>HERBERTON</v>
      </c>
      <c r="I295" s="40" t="str">
        <f>IF(QLD!K46="","",QLD!K46)</f>
        <v>QLD</v>
      </c>
      <c r="J295" s="40" t="str">
        <f>IF(QLD!L46="","",QLD!L46)</f>
        <v>TE</v>
      </c>
      <c r="K295" s="40" t="str">
        <f>IF(QLD!M46="","",QLD!M46)</f>
        <v/>
      </c>
      <c r="L295" s="40" t="str">
        <f>IF(QLD!N46="","",QLD!N46)</f>
        <v/>
      </c>
      <c r="M295" s="40" t="str">
        <f>IF(QLD!O46="","",QLD!O46)</f>
        <v/>
      </c>
      <c r="N295" s="40">
        <f>IF(QLD!P46="","",QLD!P46)</f>
        <v>31.5</v>
      </c>
      <c r="O295" s="40">
        <f>IF(QLD!Q46="","",QLD!Q46)</f>
        <v>90</v>
      </c>
      <c r="P295" s="40" t="str">
        <f>IF(QLD!R46="","",QLD!R46)</f>
        <v/>
      </c>
      <c r="Q295" s="40">
        <f>IF(QLD!S46="","",QLD!S46)</f>
        <v>2850</v>
      </c>
      <c r="R295" s="40">
        <f>IF(QLD!T46="","",QLD!T46)</f>
        <v>300</v>
      </c>
      <c r="S295" s="40" t="str">
        <f>IF(QLD!U46="","",QLD!U46)</f>
        <v>S</v>
      </c>
      <c r="T295" s="40" t="str">
        <f>IF(QLD!V46="","",QLD!V46)</f>
        <v/>
      </c>
      <c r="U295" s="40" t="str">
        <f>IF(QLD!W46="","",QLD!W46)</f>
        <v/>
      </c>
      <c r="V295" s="40" t="str">
        <f>IF(QLD!X46="","",QLD!X46)</f>
        <v/>
      </c>
      <c r="W295" s="40">
        <f>IF(QLD!Z46="","",QLD!Z46)</f>
        <v>6.2</v>
      </c>
      <c r="X295" s="40" t="str">
        <f>IF(QLD!AA46="","",QLD!AA46)</f>
        <v/>
      </c>
      <c r="Y295" s="40" t="str">
        <f>IF(QLD!AB46="","",QLD!AB46)</f>
        <v/>
      </c>
      <c r="Z295" s="40" t="str">
        <f>IF(QLD!AC46="","",QLD!AC46)</f>
        <v>Department of Natural Resources and Water</v>
      </c>
      <c r="AA295" s="40" t="str">
        <f>IF(QLD!AD46="","",QLD!AD46)</f>
        <v/>
      </c>
      <c r="AB295" s="40" t="str">
        <f>IF(QLD!AE46="","",QLD!AE46)</f>
        <v/>
      </c>
      <c r="AC295" s="40" t="str">
        <f>IF(QLD!AF46="","",QLD!AF46)</f>
        <v/>
      </c>
      <c r="AD295" s="40" t="str">
        <f>IF(QLD!AG46="","",QLD!AG46)</f>
        <v/>
      </c>
      <c r="AE295" s="40" t="str">
        <f>IF(QLD!AH46="","",QLD!AH46)</f>
        <v/>
      </c>
      <c r="AF295" s="40" t="str">
        <f>IF(QLD!AI46="","",QLD!AI46)</f>
        <v/>
      </c>
      <c r="AG295" s="40" t="str">
        <f>IF(QLD!AJ46="","",QLD!AJ46)</f>
        <v/>
      </c>
      <c r="AH295" s="40" t="str">
        <f>IF(QLD!AK46="","",QLD!AK46)</f>
        <v/>
      </c>
      <c r="AI295" s="40" t="str">
        <f>IF(QLD!AL46="","",QLD!AL46)</f>
        <v/>
      </c>
      <c r="AJ295" s="40" t="str">
        <f>IF(QLD!AM46="","",QLD!AM46)</f>
        <v/>
      </c>
      <c r="AK295" s="40" t="str">
        <f>IF(QLD!AN46="","",QLD!AN46)</f>
        <v/>
      </c>
    </row>
    <row r="296" spans="1:37" x14ac:dyDescent="0.2">
      <c r="A296" s="7">
        <f t="shared" si="4"/>
        <v>293</v>
      </c>
      <c r="B296" s="40" t="str">
        <f>IF(SA!B26="","",SA!B26)</f>
        <v>KANMANTOO</v>
      </c>
      <c r="C296" s="40" t="str">
        <f>IF(SA!C26="","",SA!C26)</f>
        <v/>
      </c>
      <c r="D296" s="40">
        <f>IF(SA!E26="","",SA!E26)</f>
        <v>1971</v>
      </c>
      <c r="E296" s="40" t="str">
        <f>IF(SA!F26="","",SA!F26)</f>
        <v/>
      </c>
      <c r="F296" s="40" t="str">
        <f>IF(SA!G26="","",SA!G26)</f>
        <v>Tr. Bremer</v>
      </c>
      <c r="G296" s="40" t="str">
        <f>IF(SA!H26="","",SA!H26)</f>
        <v/>
      </c>
      <c r="H296" s="40" t="str">
        <f>IF(SA!I26="","",SA!I26)</f>
        <v>ADELAIDE</v>
      </c>
      <c r="I296" s="40" t="str">
        <f>IF(SA!J26="","",SA!J26)</f>
        <v>SA</v>
      </c>
      <c r="J296" s="40" t="str">
        <f>IF(SA!K26="","",SA!K26)</f>
        <v>ER</v>
      </c>
      <c r="K296" s="40" t="str">
        <f>IF(SA!L26="","",SA!L26)</f>
        <v/>
      </c>
      <c r="L296" s="40" t="str">
        <f>IF(SA!M26="","",SA!M26)</f>
        <v>fe</v>
      </c>
      <c r="M296" s="40" t="str">
        <f>IF(SA!N26="","",SA!N26)</f>
        <v>R/S</v>
      </c>
      <c r="N296" s="40">
        <f>IF(SA!O26="","",SA!O26)</f>
        <v>29</v>
      </c>
      <c r="O296" s="40">
        <f>IF(SA!P26="","",SA!P26)</f>
        <v>95</v>
      </c>
      <c r="P296" s="40" t="str">
        <f>IF(SA!Q26="","",SA!Q26)</f>
        <v/>
      </c>
      <c r="Q296" s="40">
        <f>IF(SA!R26="","",SA!R26)</f>
        <v>254</v>
      </c>
      <c r="R296" s="40" t="str">
        <f>IF(SA!S26="","",SA!S26)</f>
        <v/>
      </c>
      <c r="S296" s="40" t="str">
        <f>IF(SA!T26="","",SA!T26)</f>
        <v/>
      </c>
      <c r="T296" s="40" t="str">
        <f>IF(SA!U26="","",SA!U26)</f>
        <v/>
      </c>
      <c r="U296" s="40" t="str">
        <f>IF(SA!V26="","",SA!V26)</f>
        <v/>
      </c>
      <c r="V296" s="40" t="str">
        <f>IF(SA!W26="","",SA!W26)</f>
        <v/>
      </c>
      <c r="W296" s="40" t="str">
        <f>IF(SA!Y26="","",SA!Y26)</f>
        <v/>
      </c>
      <c r="X296" s="40" t="str">
        <f>IF(SA!Z26="","",SA!Z26)</f>
        <v/>
      </c>
      <c r="Y296" s="40" t="str">
        <f>IF(SA!AA26="","",SA!AA26)</f>
        <v/>
      </c>
      <c r="Z296" s="40" t="str">
        <f>IF(SA!AB26="","",SA!AB26)</f>
        <v>Kanmantoo Mines Ltd</v>
      </c>
      <c r="AA296" s="40" t="str">
        <f>IF(SA!AC26="","",SA!AC26)</f>
        <v>Coffey &amp; Hollingsworth Pty Ltd</v>
      </c>
      <c r="AB296" s="40" t="str">
        <f>IF(SA!AD26="","",SA!AD26)</f>
        <v>Kanmantoo Mines Ltd</v>
      </c>
      <c r="AC296" s="40" t="str">
        <f>IF(SA!AE26="","",SA!AE26)</f>
        <v>Tailings and industrial water storage</v>
      </c>
      <c r="AD296" s="40" t="str">
        <f>IF(SA!AF26="","",SA!AF26)</f>
        <v/>
      </c>
      <c r="AE296" s="40" t="str">
        <f>IF(SA!AG26="","",SA!AG26)</f>
        <v/>
      </c>
      <c r="AF296" s="40" t="str">
        <f>IF(SA!AH26="","",SA!AH26)</f>
        <v/>
      </c>
      <c r="AG296" s="40" t="str">
        <f>IF(SA!AI26="","",SA!AI26)</f>
        <v/>
      </c>
      <c r="AH296" s="40" t="str">
        <f>IF(SA!AJ26="","",SA!AJ26)</f>
        <v/>
      </c>
      <c r="AI296" s="40">
        <f>IF(SA!AK26="","",SA!AK26)</f>
        <v>0</v>
      </c>
      <c r="AJ296" s="40" t="str">
        <f>IF(SA!AL26="","",SA!AL26)</f>
        <v/>
      </c>
      <c r="AK296" s="40" t="str">
        <f>IF(SA!AM26="","",SA!AM26)</f>
        <v/>
      </c>
    </row>
    <row r="297" spans="1:37" x14ac:dyDescent="0.2">
      <c r="A297" s="7">
        <f t="shared" si="4"/>
        <v>294</v>
      </c>
      <c r="B297" s="40" t="str">
        <f>IF(NSW!B95="","",NSW!B95)</f>
        <v>LOSTOCK</v>
      </c>
      <c r="C297" s="40" t="str">
        <f>IF(NSW!C95="","",NSW!C95)</f>
        <v/>
      </c>
      <c r="D297" s="40">
        <f>IF(NSW!E95="","",NSW!E95)</f>
        <v>1971</v>
      </c>
      <c r="E297" s="40" t="str">
        <f>IF(NSW!F95="","",NSW!F95)</f>
        <v/>
      </c>
      <c r="F297" s="40" t="str">
        <f>IF(NSW!G95="","",NSW!G95)</f>
        <v>Paterson</v>
      </c>
      <c r="G297" s="40" t="str">
        <f>IF(NSW!H95="","",NSW!H95)</f>
        <v/>
      </c>
      <c r="H297" s="40" t="str">
        <f>IF(NSW!I95="","",NSW!I95)</f>
        <v>MAITLAND</v>
      </c>
      <c r="I297" s="40" t="str">
        <f>IF(NSW!J95="","",NSW!J95)</f>
        <v>NSW</v>
      </c>
      <c r="J297" s="40" t="str">
        <f>IF(NSW!K95="","",NSW!K95)</f>
        <v>ER</v>
      </c>
      <c r="K297" s="40" t="str">
        <f>IF(NSW!L95="","",NSW!L95)</f>
        <v/>
      </c>
      <c r="L297" s="40" t="str">
        <f>IF(NSW!M95="","",NSW!M95)</f>
        <v>ie</v>
      </c>
      <c r="M297" s="40" t="str">
        <f>IF(NSW!N95="","",NSW!N95)</f>
        <v>R/S</v>
      </c>
      <c r="N297" s="40">
        <f>IF(NSW!O95="","",NSW!O95)</f>
        <v>38</v>
      </c>
      <c r="O297" s="40">
        <f>IF(NSW!P95="","",NSW!P95)</f>
        <v>701</v>
      </c>
      <c r="P297" s="40">
        <f>IF(NSW!Q95="","",NSW!Q95)</f>
        <v>623</v>
      </c>
      <c r="Q297" s="40">
        <f>IF(NSW!R95="","",NSW!R95)</f>
        <v>20200</v>
      </c>
      <c r="R297" s="40">
        <f>IF(NSW!S95="","",NSW!S95)</f>
        <v>2200</v>
      </c>
      <c r="S297" s="40" t="str">
        <f>IF(NSW!T95="","",NSW!T95)</f>
        <v>I</v>
      </c>
      <c r="T297" s="40" t="str">
        <f>IF(NSW!U95="","",NSW!U95)</f>
        <v/>
      </c>
      <c r="U297" s="40" t="str">
        <f>IF(NSW!V95="","",NSW!V95)</f>
        <v/>
      </c>
      <c r="V297" s="40" t="str">
        <f>IF(NSW!W95="","",NSW!W95)</f>
        <v/>
      </c>
      <c r="W297" s="40">
        <f>IF(NSW!X95="","",NSW!X95)</f>
        <v>280</v>
      </c>
      <c r="X297" s="40">
        <f>IF(NSW!Y95="","",NSW!Y95)</f>
        <v>2860</v>
      </c>
      <c r="Y297" s="40" t="str">
        <f>IF(NSW!Z95="","",NSW!Z95)</f>
        <v>L</v>
      </c>
      <c r="Z297" s="40" t="str">
        <f>IF(NSW!AA95="","",NSW!AA95)</f>
        <v>Dept. Land Water Conservation</v>
      </c>
      <c r="AA297" s="40" t="str">
        <f>IF(NSW!AB95="","",NSW!AB95)</f>
        <v xml:space="preserve">Water Conservation and Irrigation Authority </v>
      </c>
      <c r="AB297" s="40" t="str">
        <f>IF(NSW!AC95="","",NSW!AC95)</f>
        <v>Dumez Australia</v>
      </c>
      <c r="AC297" s="40" t="str">
        <f>IF(NSW!AD95="","",NSW!AD95)</f>
        <v>92m spillway crest</v>
      </c>
      <c r="AD297" s="40" t="str">
        <f>IF(NSW!AE95="","",NSW!AE95)</f>
        <v/>
      </c>
      <c r="AE297" s="40" t="str">
        <f>IF(NSW!AF95="","",NSW!AF95)</f>
        <v/>
      </c>
      <c r="AF297" s="40" t="str">
        <f>IF(NSW!AG95="","",NSW!AG95)</f>
        <v/>
      </c>
      <c r="AG297" s="40" t="str">
        <f>IF(NSW!AH95="","",NSW!AH95)</f>
        <v/>
      </c>
      <c r="AH297" s="40" t="str">
        <f>IF(NSW!AI95="","",NSW!AI95)</f>
        <v/>
      </c>
      <c r="AI297" s="40" t="str">
        <f>IF(NSW!AJ95="","",NSW!AJ95)</f>
        <v/>
      </c>
      <c r="AJ297" s="40" t="str">
        <f>IF(NSW!AK95="","",NSW!AK95)</f>
        <v/>
      </c>
      <c r="AK297" s="40" t="str">
        <f>IF(NSW!AL95="","",NSW!AL95)</f>
        <v/>
      </c>
    </row>
    <row r="298" spans="1:37" x14ac:dyDescent="0.2">
      <c r="A298" s="7">
        <f t="shared" si="4"/>
        <v>295</v>
      </c>
      <c r="B298" s="40" t="str">
        <f>IF(Vic!B74="","",Vic!B74)</f>
        <v>MOKOAN</v>
      </c>
      <c r="C298" s="40" t="str">
        <f>IF(Vic!C74="","",Vic!C74)</f>
        <v>Lake Mokoan</v>
      </c>
      <c r="D298" s="40">
        <f>IF(Vic!E74="","",Vic!E74)</f>
        <v>1971</v>
      </c>
      <c r="E298" s="40" t="str">
        <f>IF(Vic!F74="","",Vic!F74)</f>
        <v/>
      </c>
      <c r="F298" s="40" t="str">
        <f>IF(Vic!G74="","",Vic!G74)</f>
        <v>Winton Swamp</v>
      </c>
      <c r="G298" s="40" t="str">
        <f>IF(Vic!H74="","",Vic!H74)</f>
        <v/>
      </c>
      <c r="H298" s="40" t="str">
        <f>IF(Vic!I74="","",Vic!I74)</f>
        <v>BENALLA</v>
      </c>
      <c r="I298" s="40" t="str">
        <f>IF(Vic!J74="","",Vic!J74)</f>
        <v>VIC</v>
      </c>
      <c r="J298" s="40" t="str">
        <f>IF(Vic!K74="","",Vic!K74)</f>
        <v>TE</v>
      </c>
      <c r="K298" s="40" t="str">
        <f>IF(Vic!L74="","",Vic!L74)</f>
        <v/>
      </c>
      <c r="L298" s="40" t="str">
        <f>IF(Vic!M74="","",Vic!M74)</f>
        <v>ie</v>
      </c>
      <c r="M298" s="40" t="str">
        <f>IF(Vic!N74="","",Vic!N74)</f>
        <v>S</v>
      </c>
      <c r="N298" s="40">
        <f>IF(Vic!O74="","",Vic!O74)</f>
        <v>11</v>
      </c>
      <c r="O298" s="40">
        <f>IF(Vic!P74="","",Vic!P74)</f>
        <v>7500</v>
      </c>
      <c r="P298" s="40">
        <f>IF(Vic!Q74="","",Vic!Q74)</f>
        <v>956</v>
      </c>
      <c r="Q298" s="40">
        <f>IF(Vic!R74="","",Vic!R74)</f>
        <v>365000</v>
      </c>
      <c r="R298" s="40">
        <f>IF(Vic!S74="","",Vic!S74)</f>
        <v>78910</v>
      </c>
      <c r="S298" s="40" t="str">
        <f>IF(Vic!T74="","",Vic!T74)</f>
        <v>S</v>
      </c>
      <c r="T298" s="40" t="str">
        <f>IF(Vic!U74="","",Vic!U74)</f>
        <v/>
      </c>
      <c r="U298" s="40" t="str">
        <f>IF(Vic!V74="","",Vic!V74)</f>
        <v>I</v>
      </c>
      <c r="V298" s="40" t="str">
        <f>IF(Vic!W74="","",Vic!W74)</f>
        <v/>
      </c>
      <c r="W298" s="40">
        <f>IF(Vic!Y74="","",Vic!Y74)</f>
        <v>339</v>
      </c>
      <c r="X298" s="40">
        <f>IF(Vic!Z74="","",Vic!Z74)</f>
        <v>255</v>
      </c>
      <c r="Y298" s="40" t="str">
        <f>IF(Vic!AA74="","",Vic!AA74)</f>
        <v>L</v>
      </c>
      <c r="Z298" s="40" t="str">
        <f>IF(Vic!AB74="","",Vic!AB74)</f>
        <v>Goulburn-Murray Water</v>
      </c>
      <c r="AA298" s="40" t="str">
        <f>IF(Vic!AC74="","",Vic!AC74)</f>
        <v xml:space="preserve">State Rivers &amp; Water Supply Commission, Victoria </v>
      </c>
      <c r="AB298" s="40" t="str">
        <f>IF(Vic!AD74="","",Vic!AD74)</f>
        <v>G Abignano Pty Ltd</v>
      </c>
      <c r="AC298" s="40" t="str">
        <f>IF(Vic!AE74="","",Vic!AE74)</f>
        <v>Off stream storage</v>
      </c>
      <c r="AD298" s="40" t="str">
        <f>IF(Vic!AF74="","",Vic!AF74)</f>
        <v/>
      </c>
      <c r="AE298" s="40" t="str">
        <f>IF(Vic!AG74="","",Vic!AG74)</f>
        <v/>
      </c>
      <c r="AF298" s="40" t="str">
        <f>IF(Vic!AH74="","",Vic!AH74)</f>
        <v/>
      </c>
      <c r="AG298" s="40">
        <f>IF(Vic!AI74="","",Vic!AI74)</f>
        <v>15</v>
      </c>
      <c r="AH298" s="40" t="str">
        <f>IF(Vic!AJ74="","",Vic!AJ74)</f>
        <v/>
      </c>
      <c r="AI298" s="40">
        <f>IF(Vic!AK74="","",Vic!AK74)</f>
        <v>0</v>
      </c>
      <c r="AK298" s="40" t="str">
        <f>IF(Vic!AL74="","",Vic!AL74)</f>
        <v/>
      </c>
    </row>
    <row r="299" spans="1:37" x14ac:dyDescent="0.2">
      <c r="A299" s="7">
        <f t="shared" si="4"/>
        <v>296</v>
      </c>
      <c r="B299" s="40" t="str">
        <f>IF(TAS!B46="","",TAS!B46)</f>
        <v>MONARCH</v>
      </c>
      <c r="C299" s="40" t="str">
        <f>IF(TAS!C46="","",TAS!C46)</f>
        <v/>
      </c>
      <c r="D299" s="40">
        <f>IF(TAS!E46="","",TAS!E46)</f>
        <v>1971</v>
      </c>
      <c r="E299" s="40" t="str">
        <f>IF(TAS!F46="","",TAS!F46)</f>
        <v/>
      </c>
      <c r="F299" s="40" t="str">
        <f>IF(TAS!G46="","",TAS!G46)</f>
        <v>Little Boobyala</v>
      </c>
      <c r="G299" s="40" t="str">
        <f>IF(TAS!H46="","",TAS!H46)</f>
        <v/>
      </c>
      <c r="H299" s="40" t="str">
        <f>IF(TAS!I46="","",TAS!I46)</f>
        <v>LAUNCESTON</v>
      </c>
      <c r="I299" s="40" t="str">
        <f>IF(TAS!J46="","",TAS!J46)</f>
        <v>TAS</v>
      </c>
      <c r="J299" s="40" t="str">
        <f>IF(TAS!K46="","",TAS!K46)</f>
        <v>TE</v>
      </c>
      <c r="K299" s="40" t="str">
        <f>IF(TAS!L46="","",TAS!L46)</f>
        <v/>
      </c>
      <c r="L299" s="40" t="str">
        <f>IF(TAS!M46="","",TAS!M46)</f>
        <v>he</v>
      </c>
      <c r="M299" s="40" t="str">
        <f>IF(TAS!N46="","",TAS!N46)</f>
        <v>S</v>
      </c>
      <c r="N299" s="40">
        <f>IF(TAS!O46="","",TAS!O46)</f>
        <v>14</v>
      </c>
      <c r="O299" s="40">
        <f>IF(TAS!P46="","",TAS!P46)</f>
        <v>335</v>
      </c>
      <c r="P299" s="40" t="str">
        <f>IF(TAS!Q46="","",TAS!Q46)</f>
        <v/>
      </c>
      <c r="Q299" s="40">
        <f>IF(TAS!R46="","",TAS!R46)</f>
        <v>4550</v>
      </c>
      <c r="R299" s="40">
        <f>IF(TAS!S46="","",TAS!S46)</f>
        <v>443</v>
      </c>
      <c r="S299" s="40" t="str">
        <f>IF(TAS!T46="","",TAS!T46)</f>
        <v>S</v>
      </c>
      <c r="T299" s="40" t="str">
        <f>IF(TAS!U46="","",TAS!U46)</f>
        <v/>
      </c>
      <c r="U299" s="40" t="str">
        <f>IF(TAS!V46="","",TAS!V46)</f>
        <v/>
      </c>
      <c r="V299" s="40" t="str">
        <f>IF(TAS!W46="","",TAS!W46)</f>
        <v/>
      </c>
      <c r="W299" s="40">
        <f>IF(TAS!Y46="","",TAS!Y46)</f>
        <v>24</v>
      </c>
      <c r="X299" s="40">
        <f>IF(TAS!Z46="","",TAS!Z46)</f>
        <v>76</v>
      </c>
      <c r="Y299" s="40" t="str">
        <f>IF(TAS!AB46="","",TAS!AB46)</f>
        <v>L</v>
      </c>
      <c r="Z299" s="40" t="str">
        <f>IF(TAS!AC46="","",TAS!AC46)</f>
        <v>BMI Mining Pty Ltd</v>
      </c>
      <c r="AA299" s="40" t="str">
        <f>IF(TAS!AD46="","",TAS!AD46)</f>
        <v>R. M. Foster and Associates</v>
      </c>
      <c r="AB299" s="40" t="str">
        <f>IF(TAS!AE46="","",TAS!AE46)</f>
        <v>BMI Mining Pty Ltd</v>
      </c>
      <c r="AC299" s="40" t="str">
        <f>IF(TAS!AF46="","",TAS!AF46)</f>
        <v>Water supply dam for mining operations.  The dam was raised by 2m in 1973.  It is also called the 'Clarence Dam'.</v>
      </c>
      <c r="AD299" s="40" t="str">
        <f>IF(TAS!AG46="","",TAS!AG46)</f>
        <v/>
      </c>
      <c r="AE299" s="40" t="str">
        <f>IF(TAS!AH46="","",TAS!AH46)</f>
        <v/>
      </c>
      <c r="AF299" s="40" t="str">
        <f>IF(TAS!AI46="","",TAS!AI46)</f>
        <v/>
      </c>
      <c r="AG299" s="40" t="str">
        <f>IF(TAS!AJ46="","",TAS!AJ46)</f>
        <v/>
      </c>
      <c r="AH299" s="40" t="str">
        <f>IF(TAS!AK46="","",TAS!AK46)</f>
        <v/>
      </c>
      <c r="AI299" s="40" t="str">
        <f>IF(TAS!AL46="","",TAS!AL46)</f>
        <v/>
      </c>
      <c r="AJ299" s="40" t="str">
        <f>IF(TAS!AM46="","",TAS!AM46)</f>
        <v/>
      </c>
      <c r="AK299" s="40" t="str">
        <f>IF(TAS!AN46="","",TAS!AN46)</f>
        <v/>
      </c>
    </row>
    <row r="300" spans="1:37" x14ac:dyDescent="0.2">
      <c r="A300" s="7">
        <f t="shared" si="4"/>
        <v>297</v>
      </c>
      <c r="B300" s="40" t="str">
        <f>IF(TAS!B47="","",TAS!B47)</f>
        <v>PALOONA</v>
      </c>
      <c r="C300" s="40" t="str">
        <f>IF(TAS!C47="","",TAS!C47)</f>
        <v/>
      </c>
      <c r="D300" s="40">
        <f>IF(TAS!E47="","",TAS!E47)</f>
        <v>1971</v>
      </c>
      <c r="E300" s="40" t="str">
        <f>IF(TAS!F47="","",TAS!F47)</f>
        <v/>
      </c>
      <c r="F300" s="40" t="str">
        <f>IF(TAS!G47="","",TAS!G47)</f>
        <v>Forth</v>
      </c>
      <c r="G300" s="40" t="str">
        <f>IF(TAS!H47="","",TAS!H47)</f>
        <v/>
      </c>
      <c r="H300" s="40" t="str">
        <f>IF(TAS!I47="","",TAS!I47)</f>
        <v>DEVONPORT</v>
      </c>
      <c r="I300" s="40" t="str">
        <f>IF(TAS!J47="","",TAS!J47)</f>
        <v>TAS</v>
      </c>
      <c r="J300" s="40" t="str">
        <f>IF(TAS!K47="","",TAS!K47)</f>
        <v>ER</v>
      </c>
      <c r="K300" s="40" t="str">
        <f>IF(TAS!L47="","",TAS!L47)</f>
        <v/>
      </c>
      <c r="L300" s="40" t="str">
        <f>IF(TAS!M47="","",TAS!M47)</f>
        <v>fc</v>
      </c>
      <c r="M300" s="40" t="str">
        <f>IF(TAS!N47="","",TAS!N47)</f>
        <v>R</v>
      </c>
      <c r="N300" s="40">
        <f>IF(TAS!O47="","",TAS!O47)</f>
        <v>43</v>
      </c>
      <c r="O300" s="40">
        <f>IF(TAS!P47="","",TAS!P47)</f>
        <v>171</v>
      </c>
      <c r="P300" s="40">
        <f>IF(TAS!Q47="","",TAS!Q47)</f>
        <v>155</v>
      </c>
      <c r="Q300" s="40">
        <f>IF(TAS!R47="","",TAS!R47)</f>
        <v>19110</v>
      </c>
      <c r="R300" s="40">
        <f>IF(TAS!S47="","",TAS!S47)</f>
        <v>1780</v>
      </c>
      <c r="S300" s="40" t="str">
        <f>IF(TAS!T47="","",TAS!T47)</f>
        <v>H</v>
      </c>
      <c r="T300" s="40" t="str">
        <f>IF(TAS!U47="","",TAS!U47)</f>
        <v/>
      </c>
      <c r="U300" s="40" t="str">
        <f>IF(TAS!V47="","",TAS!V47)</f>
        <v/>
      </c>
      <c r="V300" s="40" t="str">
        <f>IF(TAS!W47="","",TAS!W47)</f>
        <v/>
      </c>
      <c r="W300" s="40">
        <f>IF(TAS!Y47="","",TAS!Y47)</f>
        <v>759</v>
      </c>
      <c r="X300" s="40">
        <f>IF(TAS!Z47="","",TAS!Z47)</f>
        <v>2040</v>
      </c>
      <c r="Y300" s="40" t="str">
        <f>IF(TAS!AB47="","",TAS!AB47)</f>
        <v>L</v>
      </c>
      <c r="Z300" s="40" t="str">
        <f>IF(TAS!AC47="","",TAS!AC47)</f>
        <v>Hydro Electric Corporation TAS</v>
      </c>
      <c r="AA300" s="40" t="str">
        <f>IF(TAS!AD47="","",TAS!AD47)</f>
        <v>Hydro Electric Commission TAS</v>
      </c>
      <c r="AB300" s="40" t="str">
        <f>IF(TAS!AE47="","",TAS!AE47)</f>
        <v>Hydro Electric Commission TAS</v>
      </c>
      <c r="AC300" s="40" t="str">
        <f>IF(TAS!AF47="","",TAS!AF47)</f>
        <v>Spillway upgrade completed in 2003.</v>
      </c>
      <c r="AD300" s="40" t="str">
        <f>IF(TAS!AG47="","",TAS!AG47)</f>
        <v>Paloona</v>
      </c>
      <c r="AE300" s="40">
        <f>IF(TAS!AH47="","",TAS!AH47)</f>
        <v>30</v>
      </c>
      <c r="AF300" s="40">
        <f>IF(TAS!AI47="","",TAS!AI47)</f>
        <v>151</v>
      </c>
      <c r="AG300" s="40" t="str">
        <f>IF(TAS!AJ47="","",TAS!AJ47)</f>
        <v/>
      </c>
      <c r="AH300" s="40" t="str">
        <f>IF(TAS!AK47="","",TAS!AK47)</f>
        <v/>
      </c>
      <c r="AI300" s="40" t="str">
        <f>IF(TAS!AL47="","",TAS!AL47)</f>
        <v/>
      </c>
      <c r="AJ300" s="40" t="str">
        <f>IF(TAS!AM47="","",TAS!AM47)</f>
        <v/>
      </c>
      <c r="AK300" s="40" t="str">
        <f>IF(TAS!AN47="","",TAS!AN47)</f>
        <v/>
      </c>
    </row>
    <row r="301" spans="1:37" x14ac:dyDescent="0.2">
      <c r="A301" s="7">
        <f t="shared" si="4"/>
        <v>298</v>
      </c>
      <c r="B301" s="40" t="str">
        <f>IF(TAS!B48="","",TAS!B48)</f>
        <v>SERPENTINE</v>
      </c>
      <c r="C301" s="40" t="str">
        <f>IF(TAS!C48="","",TAS!C48)</f>
        <v>Lake Pedder</v>
      </c>
      <c r="D301" s="40">
        <f>IF(TAS!E48="","",TAS!E48)</f>
        <v>1971</v>
      </c>
      <c r="E301" s="40" t="str">
        <f>IF(TAS!F48="","",TAS!F48)</f>
        <v/>
      </c>
      <c r="F301" s="40" t="str">
        <f>IF(TAS!G48="","",TAS!G48)</f>
        <v>Serpentine</v>
      </c>
      <c r="G301" s="40" t="str">
        <f>IF(TAS!H48="","",TAS!H48)</f>
        <v/>
      </c>
      <c r="H301" s="40" t="str">
        <f>IF(TAS!I48="","",TAS!I48)</f>
        <v>QUEENSTOWN</v>
      </c>
      <c r="I301" s="40" t="str">
        <f>IF(TAS!J48="","",TAS!J48)</f>
        <v>TAS</v>
      </c>
      <c r="J301" s="40" t="str">
        <f>IF(TAS!K48="","",TAS!K48)</f>
        <v>ER</v>
      </c>
      <c r="K301" s="40" t="str">
        <f>IF(TAS!L48="","",TAS!L48)</f>
        <v/>
      </c>
      <c r="L301" s="40" t="str">
        <f>IF(TAS!M48="","",TAS!M48)</f>
        <v>fc</v>
      </c>
      <c r="M301" s="40" t="str">
        <f>IF(TAS!N48="","",TAS!N48)</f>
        <v>R/S</v>
      </c>
      <c r="N301" s="40">
        <f>IF(TAS!O48="","",TAS!O48)</f>
        <v>38</v>
      </c>
      <c r="O301" s="40">
        <f>IF(TAS!P48="","",TAS!P48)</f>
        <v>134</v>
      </c>
      <c r="P301" s="40">
        <f>IF(TAS!Q48="","",TAS!Q48)</f>
        <v>127</v>
      </c>
      <c r="Q301" s="40">
        <f>IF(TAS!R48="","",TAS!R48)</f>
        <v>2937930</v>
      </c>
      <c r="R301" s="40">
        <f>IF(TAS!S48="","",TAS!S48)</f>
        <v>241330</v>
      </c>
      <c r="S301" s="40" t="str">
        <f>IF(TAS!T48="","",TAS!T48)</f>
        <v>H</v>
      </c>
      <c r="T301" s="40" t="str">
        <f>IF(TAS!U48="","",TAS!U48)</f>
        <v/>
      </c>
      <c r="U301" s="40" t="str">
        <f>IF(TAS!V48="","",TAS!V48)</f>
        <v/>
      </c>
      <c r="V301" s="40" t="str">
        <f>IF(TAS!W48="","",TAS!W48)</f>
        <v/>
      </c>
      <c r="W301" s="40">
        <f>IF(TAS!Y48="","",TAS!Y48)</f>
        <v>734</v>
      </c>
      <c r="X301" s="40">
        <f>IF(TAS!Z48="","",TAS!Z48)</f>
        <v>242</v>
      </c>
      <c r="Y301" s="40" t="str">
        <f>IF(TAS!AB48="","",TAS!AB48)</f>
        <v>V</v>
      </c>
      <c r="Z301" s="40" t="str">
        <f>IF(TAS!AC48="","",TAS!AC48)</f>
        <v>Hydro Electric Corporation TAS</v>
      </c>
      <c r="AA301" s="40" t="str">
        <f>IF(TAS!AD48="","",TAS!AD48)</f>
        <v>Hydro Electric Commission TAS</v>
      </c>
      <c r="AB301" s="40" t="str">
        <f>IF(TAS!AE48="","",TAS!AE48)</f>
        <v>Hydro Electric Commission TAS</v>
      </c>
      <c r="AC301" s="40" t="str">
        <f>IF(TAS!AF48="","",TAS!AF48)</f>
        <v>Combined reservoir with Edgar and Scotts Peak dams.</v>
      </c>
      <c r="AD301" s="40" t="str">
        <f>IF(TAS!AG48="","",TAS!AG48)</f>
        <v/>
      </c>
      <c r="AE301" s="40" t="str">
        <f>IF(TAS!AH48="","",TAS!AH48)</f>
        <v/>
      </c>
      <c r="AF301" s="40" t="str">
        <f>IF(TAS!AI48="","",TAS!AI48)</f>
        <v/>
      </c>
      <c r="AG301" s="40" t="str">
        <f>IF(TAS!AJ48="","",TAS!AJ48)</f>
        <v/>
      </c>
      <c r="AH301" s="40" t="str">
        <f>IF(TAS!AK48="","",TAS!AK48)</f>
        <v/>
      </c>
      <c r="AI301" s="40" t="str">
        <f>IF(TAS!AL48="","",TAS!AL48)</f>
        <v/>
      </c>
      <c r="AJ301" s="40" t="str">
        <f>IF(TAS!AM48="","",TAS!AM48)</f>
        <v/>
      </c>
      <c r="AK301" s="40" t="str">
        <f>IF(TAS!AN48="","",TAS!AN48)</f>
        <v/>
      </c>
    </row>
    <row r="302" spans="1:37" x14ac:dyDescent="0.2">
      <c r="A302" s="7">
        <f t="shared" si="4"/>
        <v>299</v>
      </c>
      <c r="B302" s="40" t="str">
        <f>IF(NSW!B96="","",NSW!B96)</f>
        <v>TALBINGO</v>
      </c>
      <c r="C302" s="40" t="str">
        <f>IF(NSW!C96="","",NSW!C96)</f>
        <v/>
      </c>
      <c r="D302" s="40">
        <f>IF(NSW!E96="","",NSW!E96)</f>
        <v>1971</v>
      </c>
      <c r="E302" s="40" t="str">
        <f>IF(NSW!F96="","",NSW!F96)</f>
        <v/>
      </c>
      <c r="F302" s="40" t="str">
        <f>IF(NSW!G96="","",NSW!G96)</f>
        <v xml:space="preserve">Tumut     </v>
      </c>
      <c r="G302" s="40" t="str">
        <f>IF(NSW!H96="","",NSW!H96)</f>
        <v/>
      </c>
      <c r="H302" s="40" t="str">
        <f>IF(NSW!I96="","",NSW!I96)</f>
        <v>TUMUT</v>
      </c>
      <c r="I302" s="40" t="str">
        <f>IF(NSW!J96="","",NSW!J96)</f>
        <v>NSW</v>
      </c>
      <c r="J302" s="40" t="str">
        <f>IF(NSW!K96="","",NSW!K96)</f>
        <v>ER</v>
      </c>
      <c r="K302" s="40" t="str">
        <f>IF(NSW!L96="","",NSW!L96)</f>
        <v/>
      </c>
      <c r="L302" s="40" t="str">
        <f>IF(NSW!M96="","",NSW!M96)</f>
        <v/>
      </c>
      <c r="M302" s="40" t="str">
        <f>IF(NSW!N96="","",NSW!N96)</f>
        <v/>
      </c>
      <c r="N302" s="40">
        <f>IF(NSW!O96="","",NSW!O96)</f>
        <v>162</v>
      </c>
      <c r="O302" s="40">
        <f>IF(NSW!P96="","",NSW!P96)</f>
        <v>701</v>
      </c>
      <c r="P302" s="40">
        <f>IF(NSW!Q96="","",NSW!Q96)</f>
        <v>14490</v>
      </c>
      <c r="Q302" s="40">
        <f>IF(NSW!R96="","",NSW!R96)</f>
        <v>921400</v>
      </c>
      <c r="R302" s="40">
        <f>IF(NSW!S96="","",NSW!S96)</f>
        <v>19355</v>
      </c>
      <c r="S302" s="40" t="str">
        <f>IF(NSW!T96="","",NSW!T96)</f>
        <v>H</v>
      </c>
      <c r="T302" s="40" t="str">
        <f>IF(NSW!U96="","",NSW!U96)</f>
        <v/>
      </c>
      <c r="U302" s="40" t="str">
        <f>IF(NSW!V96="","",NSW!V96)</f>
        <v/>
      </c>
      <c r="V302" s="40" t="str">
        <f>IF(NSW!W96="","",NSW!W96)</f>
        <v/>
      </c>
      <c r="W302" s="40">
        <f>IF(NSW!X96="","",NSW!X96)</f>
        <v>1093</v>
      </c>
      <c r="X302" s="40">
        <f>IF(NSW!Y96="","",NSW!Y96)</f>
        <v>4290</v>
      </c>
      <c r="Y302" s="40" t="str">
        <f>IF(NSW!Z96="","",NSW!Z96)</f>
        <v>L</v>
      </c>
      <c r="Z302" s="40" t="str">
        <f>IF(NSW!AA96="","",NSW!AA96)</f>
        <v>Snowy Hydro</v>
      </c>
      <c r="AA302" s="40" t="str">
        <f>IF(NSW!AB96="","",NSW!AB96)</f>
        <v>Snowy Mountains Hydro-Electric Authority</v>
      </c>
      <c r="AB302" s="40" t="str">
        <f>IF(NSW!AC96="","",NSW!AC96)</f>
        <v>Thiess Bros Pty Ltd</v>
      </c>
      <c r="AC302" s="40" t="str">
        <f>IF(NSW!AD96="","",NSW!AD96)</f>
        <v/>
      </c>
      <c r="AD302" s="40" t="str">
        <f>IF(NSW!AE96="","",NSW!AE96)</f>
        <v>(see Tumut 3)</v>
      </c>
      <c r="AE302" s="40" t="str">
        <f>IF(NSW!AF96="","",NSW!AF96)</f>
        <v/>
      </c>
      <c r="AF302" s="40" t="str">
        <f>IF(NSW!AG96="","",NSW!AG96)</f>
        <v/>
      </c>
      <c r="AG302" s="40" t="str">
        <f>IF(NSW!AH96="","",NSW!AH96)</f>
        <v/>
      </c>
      <c r="AH302" s="40" t="str">
        <f>IF(NSW!AI96="","",NSW!AI96)</f>
        <v/>
      </c>
      <c r="AI302" s="40" t="str">
        <f>IF(NSW!AJ96="","",NSW!AJ96)</f>
        <v/>
      </c>
      <c r="AJ302" s="40" t="str">
        <f>IF(NSW!AK96="","",NSW!AK96)</f>
        <v/>
      </c>
      <c r="AK302" s="40" t="str">
        <f>IF(NSW!AL96="","",NSW!AL96)</f>
        <v/>
      </c>
    </row>
    <row r="303" spans="1:37" x14ac:dyDescent="0.2">
      <c r="A303" s="7">
        <f t="shared" si="4"/>
        <v>300</v>
      </c>
      <c r="B303" s="40" t="str">
        <f>IF(NSW!B97="","",NSW!B97)</f>
        <v>TOONUMBAR</v>
      </c>
      <c r="C303" s="40" t="str">
        <f>IF(NSW!C97="","",NSW!C97)</f>
        <v/>
      </c>
      <c r="D303" s="40">
        <f>IF(NSW!E97="","",NSW!E97)</f>
        <v>1971</v>
      </c>
      <c r="E303" s="40" t="str">
        <f>IF(NSW!F97="","",NSW!F97)</f>
        <v/>
      </c>
      <c r="F303" s="40" t="str">
        <f>IF(NSW!G97="","",NSW!G97)</f>
        <v>Iron Pot Ck</v>
      </c>
      <c r="G303" s="40" t="str">
        <f>IF(NSW!H97="","",NSW!H97)</f>
        <v/>
      </c>
      <c r="H303" s="40" t="str">
        <f>IF(NSW!I97="","",NSW!I97)</f>
        <v>KYOGLE</v>
      </c>
      <c r="I303" s="40" t="str">
        <f>IF(NSW!J97="","",NSW!J97)</f>
        <v>NSW</v>
      </c>
      <c r="J303" s="40" t="str">
        <f>IF(NSW!K97="","",NSW!K97)</f>
        <v>ER</v>
      </c>
      <c r="K303" s="40" t="str">
        <f>IF(NSW!L97="","",NSW!L97)</f>
        <v/>
      </c>
      <c r="L303" s="40" t="str">
        <f>IF(NSW!M97="","",NSW!M97)</f>
        <v>ie</v>
      </c>
      <c r="M303" s="40" t="str">
        <f>IF(NSW!N97="","",NSW!N97)</f>
        <v>R</v>
      </c>
      <c r="N303" s="40">
        <f>IF(NSW!O97="","",NSW!O97)</f>
        <v>44</v>
      </c>
      <c r="O303" s="40">
        <f>IF(NSW!P97="","",NSW!P97)</f>
        <v>483</v>
      </c>
      <c r="P303" s="40">
        <f>IF(NSW!Q97="","",NSW!Q97)</f>
        <v>361</v>
      </c>
      <c r="Q303" s="40">
        <f>IF(NSW!R97="","",NSW!R97)</f>
        <v>11100</v>
      </c>
      <c r="R303" s="40">
        <f>IF(NSW!S97="","",NSW!S97)</f>
        <v>1300</v>
      </c>
      <c r="S303" s="40" t="str">
        <f>IF(NSW!T97="","",NSW!T97)</f>
        <v>I</v>
      </c>
      <c r="T303" s="40" t="str">
        <f>IF(NSW!U97="","",NSW!U97)</f>
        <v/>
      </c>
      <c r="U303" s="40" t="str">
        <f>IF(NSW!V97="","",NSW!V97)</f>
        <v/>
      </c>
      <c r="V303" s="40" t="str">
        <f>IF(NSW!W97="","",NSW!W97)</f>
        <v/>
      </c>
      <c r="W303" s="40">
        <f>IF(NSW!X97="","",NSW!X97)</f>
        <v>98</v>
      </c>
      <c r="X303" s="40">
        <f>IF(NSW!Y97="","",NSW!Y97)</f>
        <v>1700</v>
      </c>
      <c r="Y303" s="40" t="str">
        <f>IF(NSW!Z97="","",NSW!Z97)</f>
        <v>L</v>
      </c>
      <c r="Z303" s="40" t="str">
        <f>IF(NSW!AA97="","",NSW!AA97)</f>
        <v>Dept. Land Water Conservation</v>
      </c>
      <c r="AA303" s="40" t="str">
        <f>IF(NSW!AB97="","",NSW!AB97)</f>
        <v xml:space="preserve">Water Conservation and Irrigation Authority </v>
      </c>
      <c r="AB303" s="40" t="str">
        <f>IF(NSW!AC97="","",NSW!AC97)</f>
        <v>Citra Australia Ltd</v>
      </c>
      <c r="AC303" s="40" t="str">
        <f>IF(NSW!AD97="","",NSW!AD97)</f>
        <v/>
      </c>
      <c r="AD303" s="40" t="str">
        <f>IF(NSW!AE97="","",NSW!AE97)</f>
        <v>Tonnumbar</v>
      </c>
      <c r="AE303" s="40">
        <f>IF(NSW!AF97="","",NSW!AF97)</f>
        <v>0.1</v>
      </c>
      <c r="AF303" s="40" t="str">
        <f>IF(NSW!AG97="","",NSW!AG97)</f>
        <v>0,4</v>
      </c>
      <c r="AG303" s="40" t="str">
        <f>IF(NSW!AH97="","",NSW!AH97)</f>
        <v/>
      </c>
      <c r="AH303" s="40" t="str">
        <f>IF(NSW!AI97="","",NSW!AI97)</f>
        <v/>
      </c>
      <c r="AI303" s="40">
        <f>IF(NSW!AJ97="","",NSW!AJ97)</f>
        <v>0</v>
      </c>
      <c r="AJ303" s="40" t="str">
        <f>IF(NSW!AK97="","",NSW!AK97)</f>
        <v/>
      </c>
      <c r="AK303" s="40" t="str">
        <f>IF(NSW!AL97="","",NSW!AL97)</f>
        <v/>
      </c>
    </row>
    <row r="304" spans="1:37" x14ac:dyDescent="0.2">
      <c r="A304" s="7">
        <f t="shared" si="4"/>
        <v>301</v>
      </c>
      <c r="B304" s="40" t="str">
        <f>IF(NSW!B98="","",NSW!B98)</f>
        <v>TUMUT 3 PIPELINE</v>
      </c>
      <c r="C304" s="40" t="str">
        <f>IF(NSW!C98="","",NSW!C98)</f>
        <v>Talbingo</v>
      </c>
      <c r="D304" s="40">
        <f>IF(NSW!E98="","",NSW!E98)</f>
        <v>1971</v>
      </c>
      <c r="E304" s="40" t="str">
        <f>IF(NSW!F98="","",NSW!F98)</f>
        <v/>
      </c>
      <c r="F304" s="40" t="str">
        <f>IF(NSW!G98="","",NSW!G98)</f>
        <v xml:space="preserve">Off Stream </v>
      </c>
      <c r="G304" s="40" t="str">
        <f>IF(NSW!H98="","",NSW!H98)</f>
        <v/>
      </c>
      <c r="H304" s="40" t="str">
        <f>IF(NSW!I98="","",NSW!I98)</f>
        <v>TUMUT</v>
      </c>
      <c r="I304" s="40" t="str">
        <f>IF(NSW!J98="","",NSW!J98)</f>
        <v>NSW</v>
      </c>
      <c r="J304" s="40" t="str">
        <f>IF(NSW!K98="","",NSW!K98)</f>
        <v>PG</v>
      </c>
      <c r="K304" s="40" t="str">
        <f>IF(NSW!L98="","",NSW!L98)</f>
        <v/>
      </c>
      <c r="L304" s="40" t="str">
        <f>IF(NSW!M98="","",NSW!M98)</f>
        <v/>
      </c>
      <c r="M304" s="40" t="str">
        <f>IF(NSW!N98="","",NSW!N98)</f>
        <v/>
      </c>
      <c r="N304" s="40">
        <f>IF(NSW!O98="","",NSW!O98)</f>
        <v>35</v>
      </c>
      <c r="O304" s="40">
        <f>IF(NSW!P98="","",NSW!P98)</f>
        <v>138</v>
      </c>
      <c r="P304" s="40">
        <f>IF(NSW!Q98="","",NSW!Q98)</f>
        <v>42</v>
      </c>
      <c r="Q304" s="40">
        <f>IF(NSW!R98="","",NSW!R98)</f>
        <v>921400</v>
      </c>
      <c r="R304" s="40">
        <f>IF(NSW!S98="","",NSW!S98)</f>
        <v>19355</v>
      </c>
      <c r="S304" s="40" t="str">
        <f>IF(NSW!T98="","",NSW!T98)</f>
        <v>H</v>
      </c>
      <c r="T304" s="40" t="str">
        <f>IF(NSW!U98="","",NSW!U98)</f>
        <v/>
      </c>
      <c r="U304" s="40" t="str">
        <f>IF(NSW!V98="","",NSW!V98)</f>
        <v/>
      </c>
      <c r="V304" s="40" t="str">
        <f>IF(NSW!W98="","",NSW!W98)</f>
        <v/>
      </c>
      <c r="W304" s="40">
        <f>IF(NSW!X98="","",NSW!X98)</f>
        <v>1093</v>
      </c>
      <c r="X304" s="40" t="str">
        <f>IF(NSW!Y98="","",NSW!Y98)</f>
        <v/>
      </c>
      <c r="Y304" s="40" t="str">
        <f>IF(NSW!Z98="","",NSW!Z98)</f>
        <v/>
      </c>
      <c r="Z304" s="40" t="str">
        <f>IF(NSW!AA98="","",NSW!AA98)</f>
        <v>Snowy Hydro</v>
      </c>
      <c r="AA304" s="40" t="str">
        <f>IF(NSW!AB98="","",NSW!AB98)</f>
        <v>Snowy Mountains Hydro-Electric Authority</v>
      </c>
      <c r="AB304" s="40" t="str">
        <f>IF(NSW!AC98="","",NSW!AC98)</f>
        <v>Thiess Bros Pty Ltd</v>
      </c>
      <c r="AC304" s="40" t="str">
        <f>IF(NSW!AD98="","",NSW!AD98)</f>
        <v>Associated with Talbingo reservoir, no separate spillway</v>
      </c>
      <c r="AD304" s="40" t="str">
        <f>IF(NSW!AE98="","",NSW!AE98)</f>
        <v>Tumut 3</v>
      </c>
      <c r="AE304" s="40">
        <f>IF(NSW!AF98="","",NSW!AF98)</f>
        <v>1500</v>
      </c>
      <c r="AF304" s="40">
        <f>IF(NSW!AG98="","",NSW!AG98)</f>
        <v>812</v>
      </c>
      <c r="AG304" s="40" t="str">
        <f>IF(NSW!AH98="","",NSW!AH98)</f>
        <v/>
      </c>
      <c r="AH304" s="40" t="str">
        <f>IF(NSW!AI98="","",NSW!AI98)</f>
        <v/>
      </c>
      <c r="AI304" s="40">
        <f>IF(NSW!AJ98="","",NSW!AJ98)</f>
        <v>0</v>
      </c>
      <c r="AJ304" s="40" t="str">
        <f>IF(NSW!AK98="","",NSW!AK98)</f>
        <v/>
      </c>
      <c r="AK304" s="40" t="str">
        <f>IF(NSW!AL98="","",NSW!AL98)</f>
        <v/>
      </c>
    </row>
    <row r="305" spans="1:37" s="163" customFormat="1" ht="15.75" x14ac:dyDescent="0.25">
      <c r="A305" s="7">
        <f t="shared" si="4"/>
        <v>302</v>
      </c>
      <c r="B305" s="40" t="str">
        <f>IF(NSW!B99="","",NSW!B99)</f>
        <v>WYANGLA</v>
      </c>
      <c r="C305" s="40" t="str">
        <f>IF(NSW!C99="","",NSW!C99)</f>
        <v/>
      </c>
      <c r="D305" s="40">
        <f>IF(NSW!E99="","",NSW!E99)</f>
        <v>1971</v>
      </c>
      <c r="E305" s="40" t="str">
        <f>IF(NSW!F99="","",NSW!F99)</f>
        <v/>
      </c>
      <c r="F305" s="40" t="str">
        <f>IF(NSW!G99="","",NSW!G99)</f>
        <v>Lachlan</v>
      </c>
      <c r="G305" s="40" t="str">
        <f>IF(NSW!H99="","",NSW!H99)</f>
        <v/>
      </c>
      <c r="H305" s="40" t="str">
        <f>IF(NSW!I99="","",NSW!I99)</f>
        <v>COWRA</v>
      </c>
      <c r="I305" s="40" t="str">
        <f>IF(NSW!J99="","",NSW!J99)</f>
        <v>NSW</v>
      </c>
      <c r="J305" s="40" t="str">
        <f>IF(NSW!K99="","",NSW!K99)</f>
        <v>ER</v>
      </c>
      <c r="K305" s="40" t="str">
        <f>IF(NSW!L99="","",NSW!L99)</f>
        <v>PG</v>
      </c>
      <c r="L305" s="40" t="str">
        <f>IF(NSW!M99="","",NSW!M99)</f>
        <v>ie</v>
      </c>
      <c r="M305" s="40" t="str">
        <f>IF(NSW!N99="","",NSW!N99)</f>
        <v>R</v>
      </c>
      <c r="N305" s="40">
        <f>IF(NSW!O99="","",NSW!O99)</f>
        <v>85</v>
      </c>
      <c r="O305" s="40">
        <f>IF(NSW!P99="","",NSW!P99)</f>
        <v>1510</v>
      </c>
      <c r="P305" s="40">
        <f>IF(NSW!Q99="","",NSW!Q99)</f>
        <v>3580</v>
      </c>
      <c r="Q305" s="40">
        <f>IF(NSW!R99="","",NSW!R99)</f>
        <v>1220000</v>
      </c>
      <c r="R305" s="40">
        <f>IF(NSW!S99="","",NSW!S99)</f>
        <v>53000</v>
      </c>
      <c r="S305" s="40" t="str">
        <f>IF(NSW!T99="","",NSW!T99)</f>
        <v>I</v>
      </c>
      <c r="T305" s="40" t="str">
        <f>IF(NSW!U99="","",NSW!U99)</f>
        <v/>
      </c>
      <c r="U305" s="40" t="str">
        <f>IF(NSW!V99="","",NSW!V99)</f>
        <v/>
      </c>
      <c r="V305" s="40" t="str">
        <f>IF(NSW!W99="","",NSW!W99)</f>
        <v/>
      </c>
      <c r="W305" s="40">
        <f>IF(NSW!X99="","",NSW!X99)</f>
        <v>8300</v>
      </c>
      <c r="X305" s="40">
        <f>IF(NSW!Y99="","",NSW!Y99)</f>
        <v>14700</v>
      </c>
      <c r="Y305" s="40" t="str">
        <f>IF(NSW!Z99="","",NSW!Z99)</f>
        <v>V</v>
      </c>
      <c r="Z305" s="40" t="str">
        <f>IF(NSW!AA99="","",NSW!AA99)</f>
        <v>Dept. Land Water Conservation</v>
      </c>
      <c r="AA305" s="40" t="str">
        <f>IF(NSW!AB99="","",NSW!AB99)</f>
        <v xml:space="preserve">Water Conservation and Irrigation Authority </v>
      </c>
      <c r="AB305" s="40" t="str">
        <f>IF(NSW!AC99="","",NSW!AC99)</f>
        <v xml:space="preserve">Water Conservation and Irrigation Commission, NSW </v>
      </c>
      <c r="AC305" s="40" t="str">
        <f>IF(NSW!AD99="","",NSW!AD99)</f>
        <v xml:space="preserve">Original PG dam completed 1936, 61m h, 305m l,187,000m3 vol </v>
      </c>
      <c r="AD305" s="40" t="str">
        <f>IF(NSW!AE99="","",NSW!AE99)</f>
        <v>Wyangala</v>
      </c>
      <c r="AE305" s="40">
        <f>IF(NSW!AF99="","",NSW!AF99)</f>
        <v>18</v>
      </c>
      <c r="AF305" s="40">
        <f>IF(NSW!AG99="","",NSW!AG99)</f>
        <v>42.9</v>
      </c>
      <c r="AG305" s="40" t="str">
        <f>IF(NSW!AH99="","",NSW!AH99)</f>
        <v/>
      </c>
      <c r="AH305" s="40" t="str">
        <f>IF(NSW!AI99="","",NSW!AI99)</f>
        <v/>
      </c>
      <c r="AI305" s="40">
        <f>IF(NSW!AJ99="","",NSW!AJ99)</f>
        <v>0</v>
      </c>
      <c r="AJ305" s="40" t="str">
        <f>IF(NSW!AK99="","",NSW!AK99)</f>
        <v/>
      </c>
      <c r="AK305" s="40" t="str">
        <f>IF(NSW!AL99="","",NSW!AL99)</f>
        <v/>
      </c>
    </row>
    <row r="306" spans="1:37" x14ac:dyDescent="0.2">
      <c r="A306" s="7">
        <f t="shared" si="4"/>
        <v>303</v>
      </c>
      <c r="B306" s="40" t="str">
        <f>IF(NSW!B100="","",NSW!B100)</f>
        <v>BENDEELA PONDAGE</v>
      </c>
      <c r="C306" s="40" t="str">
        <f>IF(NSW!C100="","",NSW!C100)</f>
        <v/>
      </c>
      <c r="D306" s="40">
        <f>IF(NSW!E100="","",NSW!E100)</f>
        <v>1972</v>
      </c>
      <c r="E306" s="40" t="str">
        <f>IF(NSW!F100="","",NSW!F100)</f>
        <v/>
      </c>
      <c r="F306" s="40" t="str">
        <f>IF(NSW!G100="","",NSW!G100)</f>
        <v>Off Stream</v>
      </c>
      <c r="G306" s="40" t="str">
        <f>IF(NSW!H100="","",NSW!H100)</f>
        <v/>
      </c>
      <c r="H306" s="40" t="str">
        <f>IF(NSW!I100="","",NSW!I100)</f>
        <v>NOWRA</v>
      </c>
      <c r="I306" s="40" t="str">
        <f>IF(NSW!J100="","",NSW!J100)</f>
        <v>NSW</v>
      </c>
      <c r="J306" s="40" t="str">
        <f>IF(NSW!K100="","",NSW!K100)</f>
        <v>TE</v>
      </c>
      <c r="K306" s="40" t="str">
        <f>IF(NSW!L100="","",NSW!L100)</f>
        <v>ER</v>
      </c>
      <c r="L306" s="40" t="str">
        <f>IF(NSW!M100="","",NSW!M100)</f>
        <v>ie</v>
      </c>
      <c r="M306" s="40" t="str">
        <f>IF(NSW!N100="","",NSW!N100)</f>
        <v>R/S</v>
      </c>
      <c r="N306" s="40">
        <f>IF(NSW!O100="","",NSW!O100)</f>
        <v>15</v>
      </c>
      <c r="O306" s="40">
        <f>IF(NSW!P100="","",NSW!P100)</f>
        <v>2118</v>
      </c>
      <c r="P306" s="40">
        <f>IF(NSW!Q100="","",NSW!Q100)</f>
        <v>612</v>
      </c>
      <c r="Q306" s="40">
        <f>IF(NSW!R100="","",NSW!R100)</f>
        <v>1200</v>
      </c>
      <c r="R306" s="40">
        <f>IF(NSW!S100="","",NSW!S100)</f>
        <v>200</v>
      </c>
      <c r="S306" s="40" t="str">
        <f>IF(NSW!T100="","",NSW!T100)</f>
        <v>S</v>
      </c>
      <c r="T306" s="40" t="str">
        <f>IF(NSW!U100="","",NSW!U100)</f>
        <v/>
      </c>
      <c r="U306" s="40" t="str">
        <f>IF(NSW!V100="","",NSW!V100)</f>
        <v>H</v>
      </c>
      <c r="V306" s="40" t="str">
        <f>IF(NSW!W100="","",NSW!W100)</f>
        <v/>
      </c>
      <c r="W306" s="40">
        <f>IF(NSW!X100="","",NSW!X100)</f>
        <v>0.2</v>
      </c>
      <c r="X306" s="40">
        <f>IF(NSW!Y100="","",NSW!Y100)</f>
        <v>85</v>
      </c>
      <c r="Y306" s="40" t="str">
        <f>IF(NSW!Z100="","",NSW!Z100)</f>
        <v>L</v>
      </c>
      <c r="Z306" s="40" t="str">
        <f>IF(NSW!AA100="","",NSW!AA100)</f>
        <v>Sydney Catchment Authority</v>
      </c>
      <c r="AA306" s="40" t="str">
        <f>IF(NSW!AB100="","",NSW!AB100)</f>
        <v>Snowy Mountains Engineering Corporation</v>
      </c>
      <c r="AB306" s="40" t="str">
        <f>IF(NSW!AC100="","",NSW!AC100)</f>
        <v>Leighton Contractors Pty Ltd</v>
      </c>
      <c r="AC306" s="40" t="str">
        <f>IF(NSW!AD100="","",NSW!AD100)</f>
        <v xml:space="preserve">Not used until 1976, pumped storage </v>
      </c>
      <c r="AD306" s="40" t="str">
        <f>IF(NSW!AE100="","",NSW!AE100)</f>
        <v/>
      </c>
      <c r="AE306" s="40" t="str">
        <f>IF(NSW!AF100="","",NSW!AF100)</f>
        <v/>
      </c>
      <c r="AF306" s="40" t="str">
        <f>IF(NSW!AG100="","",NSW!AG100)</f>
        <v/>
      </c>
      <c r="AG306" s="40" t="str">
        <f>IF(NSW!AH100="","",NSW!AH100)</f>
        <v/>
      </c>
      <c r="AH306" s="40" t="str">
        <f>IF(NSW!AI100="","",NSW!AI100)</f>
        <v/>
      </c>
      <c r="AI306" s="40" t="str">
        <f>IF(NSW!AJ100="","",NSW!AJ100)</f>
        <v/>
      </c>
      <c r="AJ306" s="40" t="str">
        <f>IF(NSW!AK100="","",NSW!AK100)</f>
        <v/>
      </c>
      <c r="AK306" s="40" t="str">
        <f>IF(NSW!AL100="","",NSW!AL100)</f>
        <v/>
      </c>
    </row>
    <row r="307" spans="1:37" x14ac:dyDescent="0.2">
      <c r="A307" s="7">
        <f t="shared" si="4"/>
        <v>304</v>
      </c>
      <c r="B307" s="40" t="str">
        <f>IF(Vic!B76="","",Vic!B76)</f>
        <v>BUNGAL</v>
      </c>
      <c r="C307" s="40" t="str">
        <f>IF(Vic!C76="","",Vic!C76)</f>
        <v/>
      </c>
      <c r="D307" s="40">
        <f>IF(Vic!E76="","",Vic!E76)</f>
        <v>1972</v>
      </c>
      <c r="E307" s="40" t="str">
        <f>IF(Vic!F76="","",Vic!F76)</f>
        <v/>
      </c>
      <c r="F307" s="40" t="str">
        <f>IF(Vic!G76="","",Vic!G76)</f>
        <v>West Moorabool</v>
      </c>
      <c r="G307" s="40" t="str">
        <f>IF(Vic!H76="","",Vic!H76)</f>
        <v/>
      </c>
      <c r="H307" s="40" t="str">
        <f>IF(Vic!I76="","",Vic!I76)</f>
        <v>BALLARAT</v>
      </c>
      <c r="I307" s="40" t="str">
        <f>IF(Vic!J76="","",Vic!J76)</f>
        <v>VIC</v>
      </c>
      <c r="J307" s="40" t="str">
        <f>IF(Vic!K76="","",Vic!K76)</f>
        <v>ER</v>
      </c>
      <c r="K307" s="40" t="str">
        <f>IF(Vic!L76="","",Vic!L76)</f>
        <v xml:space="preserve"> </v>
      </c>
      <c r="L307" s="40" t="str">
        <f>IF(Vic!M76="","",Vic!M76)</f>
        <v>ie</v>
      </c>
      <c r="M307" s="40" t="str">
        <f>IF(Vic!N76="","",Vic!N76)</f>
        <v>R</v>
      </c>
      <c r="N307" s="40">
        <f>IF(Vic!O76="","",Vic!O76)</f>
        <v>49</v>
      </c>
      <c r="O307" s="40">
        <f>IF(Vic!P76="","",Vic!P76)</f>
        <v>296</v>
      </c>
      <c r="P307" s="40">
        <f>IF(Vic!Q76="","",Vic!Q76)</f>
        <v>567</v>
      </c>
      <c r="Q307" s="40">
        <f>IF(Vic!R76="","",Vic!R76)</f>
        <v>59600</v>
      </c>
      <c r="R307" s="40">
        <f>IF(Vic!S76="","",Vic!S76)</f>
        <v>3560</v>
      </c>
      <c r="S307" s="40" t="str">
        <f>IF(Vic!T76="","",Vic!T76)</f>
        <v>S</v>
      </c>
      <c r="T307" s="40" t="str">
        <f>IF(Vic!U76="","",Vic!U76)</f>
        <v/>
      </c>
      <c r="U307" s="40" t="str">
        <f>IF(Vic!V76="","",Vic!V76)</f>
        <v/>
      </c>
      <c r="V307" s="40" t="str">
        <f>IF(Vic!W76="","",Vic!W76)</f>
        <v/>
      </c>
      <c r="W307" s="40" t="str">
        <f>IF(Vic!Y76="","",Vic!Y76)</f>
        <v/>
      </c>
      <c r="X307" s="40">
        <f>IF(Vic!Z76="","",Vic!Z76)</f>
        <v>1450</v>
      </c>
      <c r="Y307" s="40" t="str">
        <f>IF(Vic!AA76="","",Vic!AA76)</f>
        <v>L</v>
      </c>
      <c r="Z307" s="40" t="str">
        <f>IF(Vic!AB76="","",Vic!AB76)</f>
        <v>Central Highlands Water</v>
      </c>
      <c r="AA307" s="40" t="str">
        <f>IF(Vic!AC76="","",Vic!AC76)</f>
        <v>Gutteridge Haskins &amp; Davey</v>
      </c>
      <c r="AB307" s="40" t="str">
        <f>IF(Vic!AD76="","",Vic!AD76)</f>
        <v>Roche Bros Pty Ltd</v>
      </c>
      <c r="AC307" s="40" t="str">
        <f>IF(Vic!AE76="","",Vic!AE76)</f>
        <v/>
      </c>
      <c r="AD307" s="40" t="str">
        <f>IF(Vic!AF76="","",Vic!AF76)</f>
        <v/>
      </c>
      <c r="AE307" s="40" t="str">
        <f>IF(Vic!AG76="","",Vic!AG76)</f>
        <v/>
      </c>
      <c r="AF307" s="40" t="str">
        <f>IF(Vic!AH76="","",Vic!AH76)</f>
        <v/>
      </c>
      <c r="AG307" s="40" t="str">
        <f>IF(Vic!AI76="","",Vic!AI76)</f>
        <v/>
      </c>
      <c r="AH307" s="40" t="str">
        <f>IF(Vic!AJ76="","",Vic!AJ76)</f>
        <v/>
      </c>
      <c r="AI307" s="40" t="str">
        <f>IF(Vic!AK76="","",Vic!AK76)</f>
        <v/>
      </c>
      <c r="AK307" s="40" t="str">
        <f>IF(Vic!AL76="","",Vic!AL76)</f>
        <v/>
      </c>
    </row>
    <row r="308" spans="1:37" x14ac:dyDescent="0.2">
      <c r="A308" s="7">
        <f t="shared" si="4"/>
        <v>305</v>
      </c>
      <c r="B308" s="8" t="str">
        <f>IF(NT!B5="","",NT!B5)</f>
        <v>DARWIN RIVER</v>
      </c>
      <c r="C308" s="8" t="str">
        <f>IF(NT!C5="","",NT!C5)</f>
        <v/>
      </c>
      <c r="D308" s="8">
        <f>IF(NT!E5="","",NT!E5)</f>
        <v>1972</v>
      </c>
      <c r="E308" s="8" t="str">
        <f>IF(NT!F5="","",NT!F5)</f>
        <v/>
      </c>
      <c r="F308" s="8" t="str">
        <f>IF(NT!G5="","",NT!G5)</f>
        <v xml:space="preserve">Darwin </v>
      </c>
      <c r="G308" s="8" t="str">
        <f>IF(NT!H5="","",NT!H5)</f>
        <v/>
      </c>
      <c r="H308" s="8" t="str">
        <f>IF(NT!I5="","",NT!I5)</f>
        <v>DARWIN</v>
      </c>
      <c r="I308" s="8" t="str">
        <f>IF(NT!J5="","",NT!J5)</f>
        <v>NT</v>
      </c>
      <c r="J308" s="8" t="str">
        <f>IF(NT!K5="","",NT!K5)</f>
        <v>TE</v>
      </c>
      <c r="K308" s="8" t="str">
        <f>IF(NT!L5="","",NT!L5)</f>
        <v>ER</v>
      </c>
      <c r="L308" s="8" t="str">
        <f>IF(NT!M5="","",NT!M5)</f>
        <v>i</v>
      </c>
      <c r="M308" s="8" t="str">
        <f>IF(NT!N5="","",NT!N5)</f>
        <v>R/S</v>
      </c>
      <c r="N308" s="8">
        <f>IF(NT!O5="","",NT!O5)</f>
        <v>27</v>
      </c>
      <c r="O308" s="8">
        <f>IF(NT!P5="","",NT!P5)</f>
        <v>560</v>
      </c>
      <c r="P308" s="8">
        <f>IF(NT!Q5="","",NT!Q5)</f>
        <v>285</v>
      </c>
      <c r="Q308" s="8">
        <f>IF(NT!R5="","",NT!R5)</f>
        <v>265000</v>
      </c>
      <c r="R308" s="8">
        <f>IF(NT!S5="","",NT!S5)</f>
        <v>40000</v>
      </c>
      <c r="S308" s="8" t="str">
        <f>IF(NT!T5="","",NT!T5)</f>
        <v>S</v>
      </c>
      <c r="T308" s="8" t="str">
        <f>IF(NT!U5="","",NT!U5)</f>
        <v/>
      </c>
      <c r="U308" s="8" t="str">
        <f>IF(NT!V5="","",NT!V5)</f>
        <v/>
      </c>
      <c r="V308" s="8" t="str">
        <f>IF(NT!W5="","",NT!W5)</f>
        <v/>
      </c>
      <c r="W308" s="8">
        <f>IF(NT!Y5="","",NT!Y5)</f>
        <v>205</v>
      </c>
      <c r="X308" s="8">
        <f>IF(NT!Z5="","",NT!Z5)</f>
        <v>2080</v>
      </c>
      <c r="Y308" s="8" t="str">
        <f>IF(NT!AA5="","",NT!AA5)</f>
        <v>L</v>
      </c>
      <c r="Z308" s="8" t="str">
        <f>IF(NT!AB5="","",NT!AB5)</f>
        <v>Power and Water Corporation</v>
      </c>
      <c r="AA308" s="8" t="str">
        <f>IF(NT!AC5="","",NT!AC5)</f>
        <v>C'wealth Dept of Works</v>
      </c>
      <c r="AB308" s="8" t="str">
        <f>IF(NT!AD5="","",NT!AD5)</f>
        <v>Macmahon Constructions</v>
      </c>
      <c r="AC308" s="8" t="str">
        <f>IF(NT!AE5="","",NT!AE5)</f>
        <v>Major spillway upgrade 2002</v>
      </c>
      <c r="AD308" s="8" t="str">
        <f>IF(NT!AF5="","",NT!AF5)</f>
        <v/>
      </c>
      <c r="AE308" s="8" t="str">
        <f>IF(NT!AG5="","",NT!AG5)</f>
        <v/>
      </c>
      <c r="AF308" s="8" t="str">
        <f>IF(NT!AH5="","",NT!AH5)</f>
        <v/>
      </c>
      <c r="AG308" s="8" t="str">
        <f>IF(NT!AI5="","",NT!AI5)</f>
        <v/>
      </c>
      <c r="AH308" s="8" t="str">
        <f>IF(NT!AJ5="","",NT!AJ5)</f>
        <v/>
      </c>
      <c r="AI308" s="8" t="str">
        <f>IF(NT!AK5="","",NT!AK5)</f>
        <v>&lt;10</v>
      </c>
      <c r="AJ308" s="8" t="str">
        <f>IF(NT!AL5="","",NT!AL5)</f>
        <v>130o 58' 20.493" E</v>
      </c>
      <c r="AK308" s="8" t="str">
        <f>IF(NT!AM5="","",NT!AM5)</f>
        <v>12o 49' 48.676" S</v>
      </c>
    </row>
    <row r="309" spans="1:37" x14ac:dyDescent="0.2">
      <c r="A309" s="7">
        <f t="shared" si="4"/>
        <v>306</v>
      </c>
      <c r="B309" s="40" t="str">
        <f>IF(QLD!C47="","",QLD!C47)</f>
        <v>EJ BEARDMORE</v>
      </c>
      <c r="C309" s="40" t="str">
        <f>IF(QLD!D47="","",QLD!D47)</f>
        <v>Lake Kajarabie</v>
      </c>
      <c r="D309" s="40">
        <f>IF(QLD!F47="","",QLD!F47)</f>
        <v>1972</v>
      </c>
      <c r="E309" s="40" t="str">
        <f>IF(QLD!G47="","",QLD!G47)</f>
        <v/>
      </c>
      <c r="F309" s="40" t="str">
        <f>IF(QLD!H47="","",QLD!H47)</f>
        <v>Balonne</v>
      </c>
      <c r="G309" s="40" t="str">
        <f>IF(QLD!I47="","",QLD!I47)</f>
        <v/>
      </c>
      <c r="H309" s="40" t="str">
        <f>IF(QLD!J47="","",QLD!J47)</f>
        <v>ST GEORGE</v>
      </c>
      <c r="I309" s="40" t="str">
        <f>IF(QLD!K47="","",QLD!K47)</f>
        <v>QLD</v>
      </c>
      <c r="J309" s="40" t="str">
        <f>IF(QLD!L47="","",QLD!L47)</f>
        <v>TE</v>
      </c>
      <c r="K309" s="40" t="str">
        <f>IF(QLD!M47="","",QLD!M47)</f>
        <v>PG</v>
      </c>
      <c r="L309" s="40" t="str">
        <f>IF(QLD!N47="","",QLD!N47)</f>
        <v>ie</v>
      </c>
      <c r="M309" s="40" t="str">
        <f>IF(QLD!O47="","",QLD!O47)</f>
        <v>S</v>
      </c>
      <c r="N309" s="40">
        <f>IF(QLD!P47="","",QLD!P47)</f>
        <v>15.2</v>
      </c>
      <c r="O309" s="40">
        <f>IF(QLD!Q47="","",QLD!Q47)</f>
        <v>2591</v>
      </c>
      <c r="P309" s="40">
        <f>IF(QLD!R47="","",QLD!R47)</f>
        <v>115</v>
      </c>
      <c r="Q309" s="40">
        <f>IF(QLD!S47="","",QLD!S47)</f>
        <v>81700</v>
      </c>
      <c r="R309" s="40">
        <f>IF(QLD!T47="","",QLD!T47)</f>
        <v>28500</v>
      </c>
      <c r="S309" s="40" t="str">
        <f>IF(QLD!U47="","",QLD!U47)</f>
        <v>I</v>
      </c>
      <c r="T309" s="40" t="str">
        <f>IF(QLD!V47="","",QLD!V47)</f>
        <v/>
      </c>
      <c r="U309" s="40" t="str">
        <f>IF(QLD!W47="","",QLD!W47)</f>
        <v/>
      </c>
      <c r="V309" s="40" t="str">
        <f>IF(QLD!X47="","",QLD!X47)</f>
        <v/>
      </c>
      <c r="W309" s="40">
        <f>IF(QLD!Z47="","",QLD!Z47)</f>
        <v>71560</v>
      </c>
      <c r="X309" s="40">
        <f>IF(QLD!AA47="","",QLD!AA47)</f>
        <v>5550</v>
      </c>
      <c r="Y309" s="40" t="str">
        <f>IF(QLD!AB47="","",QLD!AB47)</f>
        <v>V</v>
      </c>
      <c r="Z309" s="40" t="str">
        <f>IF(QLD!AC47="","",QLD!AC47)</f>
        <v>SunWater</v>
      </c>
      <c r="AA309" s="40" t="str">
        <f>IF(QLD!AD47="","",QLD!AD47)</f>
        <v>Water Resources Commission</v>
      </c>
      <c r="AB309" s="40" t="str">
        <f>IF(QLD!AE47="","",QLD!AE47)</f>
        <v>Barkas &amp; Perrin</v>
      </c>
      <c r="AC309" s="40" t="str">
        <f>IF(QLD!AF47="","",QLD!AF47)</f>
        <v>Includes 15 bc in spillway</v>
      </c>
      <c r="AD309" s="40" t="str">
        <f>IF(QLD!AG47="","",QLD!AG47)</f>
        <v/>
      </c>
      <c r="AE309" s="40" t="str">
        <f>IF(QLD!AH47="","",QLD!AH47)</f>
        <v>n/a</v>
      </c>
      <c r="AF309" s="40" t="str">
        <f>IF(QLD!AI47="","",QLD!AI47)</f>
        <v>n/a</v>
      </c>
      <c r="AG309" s="40">
        <f>IF(QLD!AJ47="","",QLD!AJ47)</f>
        <v>134</v>
      </c>
      <c r="AH309" s="40" t="str">
        <f>IF(QLD!AK47="","",QLD!AK47)</f>
        <v>n/a</v>
      </c>
      <c r="AI309" s="40">
        <f>IF(QLD!AL47="","",QLD!AL47)</f>
        <v>10</v>
      </c>
      <c r="AJ309" s="40" t="str">
        <f>IF(QLD!AM47="","",QLD!AM47)</f>
        <v/>
      </c>
      <c r="AK309" s="40" t="str">
        <f>IF(QLD!AN47="","",QLD!AN47)</f>
        <v/>
      </c>
    </row>
    <row r="310" spans="1:37" x14ac:dyDescent="0.2">
      <c r="A310" s="7">
        <f t="shared" si="4"/>
        <v>307</v>
      </c>
      <c r="B310" s="40" t="str">
        <f>IF(QLD!C48="","",QLD!C48)</f>
        <v>FAIRBAIRN</v>
      </c>
      <c r="C310" s="40" t="str">
        <f>IF(QLD!D48="","",QLD!D48)</f>
        <v>Lake Maraboon</v>
      </c>
      <c r="D310" s="40">
        <f>IF(QLD!F48="","",QLD!F48)</f>
        <v>1972</v>
      </c>
      <c r="E310" s="40" t="str">
        <f>IF(QLD!G48="","",QLD!G48)</f>
        <v/>
      </c>
      <c r="F310" s="40" t="str">
        <f>IF(QLD!H48="","",QLD!H48)</f>
        <v>Nogoa</v>
      </c>
      <c r="G310" s="40" t="str">
        <f>IF(QLD!I48="","",QLD!I48)</f>
        <v/>
      </c>
      <c r="H310" s="40" t="str">
        <f>IF(QLD!J48="","",QLD!J48)</f>
        <v>EMERALD</v>
      </c>
      <c r="I310" s="40" t="str">
        <f>IF(QLD!K48="","",QLD!K48)</f>
        <v>QLD</v>
      </c>
      <c r="J310" s="40" t="str">
        <f>IF(QLD!L48="","",QLD!L48)</f>
        <v>TE</v>
      </c>
      <c r="K310" s="40" t="str">
        <f>IF(QLD!M48="","",QLD!M48)</f>
        <v/>
      </c>
      <c r="L310" s="40" t="str">
        <f>IF(QLD!N48="","",QLD!N48)</f>
        <v>ie</v>
      </c>
      <c r="M310" s="40" t="str">
        <f>IF(QLD!O48="","",QLD!O48)</f>
        <v>S/R</v>
      </c>
      <c r="N310" s="40">
        <f>IF(QLD!P48="","",QLD!P48)</f>
        <v>46</v>
      </c>
      <c r="O310" s="40">
        <f>IF(QLD!Q48="","",QLD!Q48)</f>
        <v>823</v>
      </c>
      <c r="P310" s="40">
        <f>IF(QLD!R48="","",QLD!R48)</f>
        <v>5249</v>
      </c>
      <c r="Q310" s="40">
        <f>IF(QLD!S48="","",QLD!S48)</f>
        <v>1301000</v>
      </c>
      <c r="R310" s="40">
        <f>IF(QLD!T48="","",QLD!T48)</f>
        <v>150000</v>
      </c>
      <c r="S310" s="40" t="str">
        <f>IF(QLD!U48="","",QLD!U48)</f>
        <v>I</v>
      </c>
      <c r="T310" s="40" t="str">
        <f>IF(QLD!V48="","",QLD!V48)</f>
        <v>S</v>
      </c>
      <c r="U310" s="40" t="str">
        <f>IF(QLD!W48="","",QLD!W48)</f>
        <v/>
      </c>
      <c r="V310" s="40" t="str">
        <f>IF(QLD!X48="","",QLD!X48)</f>
        <v/>
      </c>
      <c r="W310" s="40">
        <f>IF(QLD!Z48="","",QLD!Z48)</f>
        <v>16320</v>
      </c>
      <c r="X310" s="40">
        <f>IF(QLD!AA48="","",QLD!AA48)</f>
        <v>15580</v>
      </c>
      <c r="Y310" s="40" t="str">
        <f>IF(QLD!AB48="","",QLD!AB48)</f>
        <v>L</v>
      </c>
      <c r="Z310" s="40" t="str">
        <f>IF(QLD!AC48="","",QLD!AC48)</f>
        <v>SunWater</v>
      </c>
      <c r="AA310" s="40" t="str">
        <f>IF(QLD!AD48="","",QLD!AD48)</f>
        <v>Snowy Mountains Hydro-Electric Authority</v>
      </c>
      <c r="AB310" s="40" t="str">
        <f>IF(QLD!AE48="","",QLD!AE48)</f>
        <v>Various Contractors</v>
      </c>
      <c r="AC310" s="40" t="str">
        <f>IF(QLD!AF48="","",QLD!AF48)</f>
        <v xml:space="preserve">Includes 1370 te in 6 saddle dams and 59 bc in spillway </v>
      </c>
      <c r="AD310" s="40" t="str">
        <f>IF(QLD!AG48="","",QLD!AG48)</f>
        <v/>
      </c>
      <c r="AE310" s="40" t="str">
        <f>IF(QLD!AH48="","",QLD!AH48)</f>
        <v>n/a</v>
      </c>
      <c r="AF310" s="40" t="str">
        <f>IF(QLD!AI48="","",QLD!AI48)</f>
        <v>n/a</v>
      </c>
      <c r="AG310" s="40">
        <f>IF(QLD!AJ48="","",QLD!AJ48)</f>
        <v>250</v>
      </c>
      <c r="AH310" s="40" t="str">
        <f>IF(QLD!AK48="","",QLD!AK48)</f>
        <v>n/a</v>
      </c>
      <c r="AI310" s="40">
        <f>IF(QLD!AL48="","",QLD!AL48)</f>
        <v>50</v>
      </c>
      <c r="AJ310" s="40" t="str">
        <f>IF(QLD!AM48="","",QLD!AM48)</f>
        <v/>
      </c>
      <c r="AK310" s="40" t="str">
        <f>IF(QLD!AN48="","",QLD!AN48)</f>
        <v/>
      </c>
    </row>
    <row r="311" spans="1:37" x14ac:dyDescent="0.2">
      <c r="A311" s="7">
        <f t="shared" si="4"/>
        <v>308</v>
      </c>
      <c r="B311" s="40" t="str">
        <f>IF(Vic!B77="","",Vic!B77)</f>
        <v>GREENVALE</v>
      </c>
      <c r="C311" s="40" t="str">
        <f>IF(Vic!C77="","",Vic!C77)</f>
        <v>Greenvale Reservoir</v>
      </c>
      <c r="D311" s="40">
        <f>IF(Vic!E77="","",Vic!E77)</f>
        <v>1972</v>
      </c>
      <c r="E311" s="40" t="str">
        <f>IF(Vic!F77="","",Vic!F77)</f>
        <v/>
      </c>
      <c r="F311" s="40" t="str">
        <f>IF(Vic!G77="","",Vic!G77)</f>
        <v>Yuroke Creek</v>
      </c>
      <c r="G311" s="40" t="str">
        <f>IF(Vic!H77="","",Vic!H77)</f>
        <v/>
      </c>
      <c r="H311" s="40" t="str">
        <f>IF(Vic!I77="","",Vic!I77)</f>
        <v>MELBOURNE</v>
      </c>
      <c r="I311" s="40" t="str">
        <f>IF(Vic!J77="","",Vic!J77)</f>
        <v>VIC</v>
      </c>
      <c r="J311" s="40" t="str">
        <f>IF(Vic!K77="","",Vic!K77)</f>
        <v>TE</v>
      </c>
      <c r="K311" s="40" t="str">
        <f>IF(Vic!L77="","",Vic!L77)</f>
        <v/>
      </c>
      <c r="L311" s="40" t="str">
        <f>IF(Vic!M77="","",Vic!M77)</f>
        <v>ie</v>
      </c>
      <c r="M311" s="40" t="str">
        <f>IF(Vic!N77="","",Vic!N77)</f>
        <v>S/R</v>
      </c>
      <c r="N311" s="40">
        <f>IF(Vic!O77="","",Vic!O77)</f>
        <v>52</v>
      </c>
      <c r="O311" s="40">
        <f>IF(Vic!P77="","",Vic!P77)</f>
        <v>2500</v>
      </c>
      <c r="P311" s="40">
        <f>IF(Vic!Q77="","",Vic!Q77)</f>
        <v>6900</v>
      </c>
      <c r="Q311" s="40">
        <f>IF(Vic!R77="","",Vic!R77)</f>
        <v>27500</v>
      </c>
      <c r="R311" s="40">
        <f>IF(Vic!S77="","",Vic!S77)</f>
        <v>1740</v>
      </c>
      <c r="S311" s="40" t="str">
        <f>IF(Vic!T77="","",Vic!T77)</f>
        <v>S</v>
      </c>
      <c r="T311" s="40" t="str">
        <f>IF(Vic!U77="","",Vic!U77)</f>
        <v/>
      </c>
      <c r="U311" s="40" t="str">
        <f>IF(Vic!V77="","",Vic!V77)</f>
        <v/>
      </c>
      <c r="V311" s="40" t="str">
        <f>IF(Vic!W77="","",Vic!W77)</f>
        <v/>
      </c>
      <c r="W311" s="40">
        <f>IF(Vic!Y77="","",Vic!Y77)</f>
        <v>7</v>
      </c>
      <c r="X311" s="40">
        <f>IF(Vic!Z77="","",Vic!Z77)</f>
        <v>40</v>
      </c>
      <c r="Y311" s="40" t="str">
        <f>IF(Vic!AA77="","",Vic!AA77)</f>
        <v>L</v>
      </c>
      <c r="Z311" s="40" t="str">
        <f>IF(Vic!AB77="","",Vic!AB77)</f>
        <v>Melbourne Water Corporation</v>
      </c>
      <c r="AA311" s="40" t="str">
        <f>IF(Vic!AC77="","",Vic!AC77)</f>
        <v xml:space="preserve">Melbourne &amp; Metropolitan Board of Works </v>
      </c>
      <c r="AB311" s="40" t="str">
        <f>IF(Vic!AD77="","",Vic!AD77)</f>
        <v xml:space="preserve">Melbourne &amp; Metropolitan Board of Works </v>
      </c>
      <c r="AC311" s="40" t="str">
        <f>IF(Vic!AE77="","",Vic!AE77)</f>
        <v>Main dam only</v>
      </c>
      <c r="AD311" s="40" t="str">
        <f>IF(Vic!AF77="","",Vic!AF77)</f>
        <v/>
      </c>
      <c r="AE311" s="40" t="str">
        <f>IF(Vic!AG77="","",Vic!AG77)</f>
        <v/>
      </c>
      <c r="AF311" s="40" t="str">
        <f>IF(Vic!AH77="","",Vic!AH77)</f>
        <v/>
      </c>
      <c r="AG311" s="40">
        <f>IF(Vic!AI77="","",Vic!AI77)</f>
        <v>0</v>
      </c>
      <c r="AH311" s="40">
        <f>IF(Vic!AJ77="","",Vic!AJ77)</f>
        <v>0</v>
      </c>
      <c r="AI311" s="40">
        <f>IF(Vic!AK77="","",Vic!AK77)</f>
        <v>0</v>
      </c>
      <c r="AK311" s="40" t="str">
        <f>IF(Vic!AL77="","",Vic!AL77)</f>
        <v/>
      </c>
    </row>
    <row r="312" spans="1:37" x14ac:dyDescent="0.2">
      <c r="A312" s="7">
        <f t="shared" si="4"/>
        <v>309</v>
      </c>
      <c r="B312" s="40" t="str">
        <f>IF(TAS!B49="","",TAS!B49)</f>
        <v>MACKENZIE</v>
      </c>
      <c r="C312" s="40" t="str">
        <f>IF(TAS!C49="","",TAS!C49)</f>
        <v/>
      </c>
      <c r="D312" s="40">
        <f>IF(TAS!E49="","",TAS!E49)</f>
        <v>1972</v>
      </c>
      <c r="E312" s="40" t="str">
        <f>IF(TAS!F49="","",TAS!F49)</f>
        <v/>
      </c>
      <c r="F312" s="40" t="str">
        <f>IF(TAS!G49="","",TAS!G49)</f>
        <v>Fisher</v>
      </c>
      <c r="G312" s="40" t="str">
        <f>IF(TAS!H49="","",TAS!H49)</f>
        <v/>
      </c>
      <c r="H312" s="40" t="str">
        <f>IF(TAS!I49="","",TAS!I49)</f>
        <v>DEVONPORT</v>
      </c>
      <c r="I312" s="40" t="str">
        <f>IF(TAS!J49="","",TAS!J49)</f>
        <v>TAS</v>
      </c>
      <c r="J312" s="40" t="str">
        <f>IF(TAS!K49="","",TAS!K49)</f>
        <v>ER</v>
      </c>
      <c r="K312" s="40" t="str">
        <f>IF(TAS!L49="","",TAS!L49)</f>
        <v/>
      </c>
      <c r="L312" s="40" t="str">
        <f>IF(TAS!M49="","",TAS!M49)</f>
        <v>fa</v>
      </c>
      <c r="M312" s="40" t="str">
        <f>IF(TAS!N49="","",TAS!N49)</f>
        <v>R/S</v>
      </c>
      <c r="N312" s="40">
        <f>IF(TAS!O49="","",TAS!O49)</f>
        <v>14</v>
      </c>
      <c r="O312" s="40">
        <f>IF(TAS!P49="","",TAS!P49)</f>
        <v>976</v>
      </c>
      <c r="P312" s="40">
        <f>IF(TAS!Q49="","",TAS!Q49)</f>
        <v>176</v>
      </c>
      <c r="Q312" s="40">
        <f>IF(TAS!R49="","",TAS!R49)</f>
        <v>20220</v>
      </c>
      <c r="R312" s="40">
        <f>IF(TAS!S49="","",TAS!S49)</f>
        <v>2960</v>
      </c>
      <c r="S312" s="40" t="str">
        <f>IF(TAS!T49="","",TAS!T49)</f>
        <v>H</v>
      </c>
      <c r="T312" s="40" t="str">
        <f>IF(TAS!U49="","",TAS!U49)</f>
        <v/>
      </c>
      <c r="U312" s="40" t="str">
        <f>IF(TAS!V49="","",TAS!V49)</f>
        <v/>
      </c>
      <c r="V312" s="40" t="str">
        <f>IF(TAS!W49="","",TAS!W49)</f>
        <v/>
      </c>
      <c r="W312" s="40">
        <f>IF(TAS!Y49="","",TAS!Y49)</f>
        <v>75</v>
      </c>
      <c r="X312" s="40">
        <f>IF(TAS!Z49="","",TAS!Z49)</f>
        <v>515</v>
      </c>
      <c r="Y312" s="40" t="str">
        <f>IF(TAS!AB49="","",TAS!AB49)</f>
        <v>L</v>
      </c>
      <c r="Z312" s="40" t="str">
        <f>IF(TAS!AC49="","",TAS!AC49)</f>
        <v>Hydro Electric Corporation TAS</v>
      </c>
      <c r="AA312" s="40" t="str">
        <f>IF(TAS!AD49="","",TAS!AD49)</f>
        <v>Hydro Electric Commission TAS</v>
      </c>
      <c r="AB312" s="40" t="str">
        <f>IF(TAS!AE49="","",TAS!AE49)</f>
        <v>Hydro Electric Commission TAS</v>
      </c>
      <c r="AC312" s="40" t="str">
        <f>IF(TAS!AF49="","",TAS!AF49)</f>
        <v/>
      </c>
      <c r="AD312" s="40" t="str">
        <f>IF(TAS!AG49="","",TAS!AG49)</f>
        <v>Fisher</v>
      </c>
      <c r="AE312" s="40">
        <f>IF(TAS!AH49="","",TAS!AH49)</f>
        <v>46</v>
      </c>
      <c r="AF312" s="40">
        <f>IF(TAS!AI49="","",TAS!AI49)</f>
        <v>240</v>
      </c>
      <c r="AG312" s="40" t="str">
        <f>IF(TAS!AJ49="","",TAS!AJ49)</f>
        <v/>
      </c>
      <c r="AH312" s="40" t="str">
        <f>IF(TAS!AK49="","",TAS!AK49)</f>
        <v/>
      </c>
      <c r="AI312" s="40" t="str">
        <f>IF(TAS!AL49="","",TAS!AL49)</f>
        <v/>
      </c>
      <c r="AJ312" s="40" t="str">
        <f>IF(TAS!AM49="","",TAS!AM49)</f>
        <v/>
      </c>
      <c r="AK312" s="40" t="str">
        <f>IF(TAS!AN49="","",TAS!AN49)</f>
        <v/>
      </c>
    </row>
    <row r="313" spans="1:37" x14ac:dyDescent="0.2">
      <c r="A313" s="7">
        <f t="shared" si="4"/>
        <v>310</v>
      </c>
      <c r="B313" s="40" t="str">
        <f>IF(WA!B22="","",WA!B22)</f>
        <v>MOOCHALABRA</v>
      </c>
      <c r="C313" s="40" t="str">
        <f>IF(WA!C22="","",WA!C22)</f>
        <v/>
      </c>
      <c r="D313" s="40">
        <f>IF(WA!E22="","",WA!E22)</f>
        <v>1972</v>
      </c>
      <c r="E313" s="40" t="str">
        <f>IF(WA!F22="","",WA!F22)</f>
        <v/>
      </c>
      <c r="F313" s="40" t="str">
        <f>IF(WA!G22="","",WA!G22)</f>
        <v>Moochalabra Ck</v>
      </c>
      <c r="G313" s="40" t="str">
        <f>IF(WA!H22="","",WA!H22)</f>
        <v/>
      </c>
      <c r="H313" s="40" t="str">
        <f>IF(WA!I22="","",WA!I22)</f>
        <v>WYNDHAM</v>
      </c>
      <c r="I313" s="40" t="str">
        <f>IF(WA!J22="","",WA!J22)</f>
        <v>WA</v>
      </c>
      <c r="J313" s="40" t="str">
        <f>IF(WA!K22="","",WA!K22)</f>
        <v>ER</v>
      </c>
      <c r="K313" s="40" t="str">
        <f>IF(WA!L22="","",WA!L22)</f>
        <v/>
      </c>
      <c r="L313" s="40" t="str">
        <f>IF(WA!M22="","",WA!M22)</f>
        <v>ie</v>
      </c>
      <c r="M313" s="40" t="str">
        <f>IF(WA!N22="","",WA!N22)</f>
        <v>R</v>
      </c>
      <c r="N313" s="40">
        <f>IF(WA!O22="","",WA!O22)</f>
        <v>27</v>
      </c>
      <c r="O313" s="40">
        <f>IF(WA!P22="","",WA!P22)</f>
        <v>177</v>
      </c>
      <c r="P313" s="40">
        <f>IF(WA!Q22="","",WA!Q22)</f>
        <v>119</v>
      </c>
      <c r="Q313" s="40">
        <f>IF(WA!R22="","",WA!R22)</f>
        <v>2007</v>
      </c>
      <c r="R313" s="40">
        <f>IF(WA!S22="","",WA!S22)</f>
        <v>257</v>
      </c>
      <c r="S313" s="40" t="str">
        <f>IF(WA!T22="","",WA!T22)</f>
        <v>S</v>
      </c>
      <c r="T313" s="40" t="str">
        <f>IF(WA!U22="","",WA!U22)</f>
        <v/>
      </c>
      <c r="U313" s="40" t="str">
        <f>IF(WA!V22="","",WA!V22)</f>
        <v/>
      </c>
      <c r="V313" s="40" t="str">
        <f>IF(WA!W22="","",WA!W22)</f>
        <v/>
      </c>
      <c r="W313" s="40">
        <f>IF(WA!Y22="","",WA!Y22)</f>
        <v>59</v>
      </c>
      <c r="X313" s="40">
        <f>IF(WA!Z22="","",WA!Z22)</f>
        <v>2300</v>
      </c>
      <c r="Y313" s="40" t="str">
        <f>IF(WA!AA22="","",WA!AA22)</f>
        <v>L</v>
      </c>
      <c r="Z313" s="40" t="str">
        <f>IF(WA!AB22="","",WA!AB22)</f>
        <v>WA Water Corporation</v>
      </c>
      <c r="AA313" s="40" t="str">
        <f>IF(WA!AC22="","",WA!AC22)</f>
        <v>Public Works Department, WA</v>
      </c>
      <c r="AB313" s="40" t="str">
        <f>IF(WA!AD22="","",WA!AD22)</f>
        <v>Carratti Bulldozing</v>
      </c>
      <c r="AC313" s="40" t="str">
        <f>IF(WA!AE22="","",WA!AE22)</f>
        <v>Overtopped rockfill construction on original dam, raised 13 m and new spillway constructed 1999</v>
      </c>
      <c r="AD313" s="40" t="str">
        <f>IF(WA!AF22="","",WA!AF22)</f>
        <v/>
      </c>
      <c r="AE313" s="40" t="str">
        <f>IF(WA!AG22="","",WA!AG22)</f>
        <v/>
      </c>
      <c r="AF313" s="40" t="str">
        <f>IF(WA!AH22="","",WA!AH22)</f>
        <v/>
      </c>
      <c r="AG313" s="40" t="str">
        <f>IF(WA!AI22="","",WA!AI22)</f>
        <v/>
      </c>
      <c r="AH313" s="40" t="str">
        <f>IF(WA!AJ22="","",WA!AJ22)</f>
        <v/>
      </c>
      <c r="AI313" s="40" t="str">
        <f>IF(WA!AK22="","",WA!AK22)</f>
        <v/>
      </c>
      <c r="AK313" s="40" t="str">
        <f>IF(WA!AL22="","",WA!AL22)</f>
        <v/>
      </c>
    </row>
    <row r="314" spans="1:37" x14ac:dyDescent="0.2">
      <c r="A314" s="7">
        <f t="shared" si="4"/>
        <v>311</v>
      </c>
      <c r="B314" s="40" t="str">
        <f>IF(WA!B23="","",WA!B23)</f>
        <v>ORD RIVER</v>
      </c>
      <c r="C314" s="40" t="str">
        <f>IF(WA!C23="","",WA!C23)</f>
        <v>Lake Argyle</v>
      </c>
      <c r="D314" s="40">
        <f>IF(WA!E23="","",WA!E23)</f>
        <v>1972</v>
      </c>
      <c r="E314" s="40" t="str">
        <f>IF(WA!F23="","",WA!F23)</f>
        <v/>
      </c>
      <c r="F314" s="40" t="str">
        <f>IF(WA!G23="","",WA!G23)</f>
        <v xml:space="preserve">Ord </v>
      </c>
      <c r="G314" s="40" t="str">
        <f>IF(WA!H23="","",WA!H23)</f>
        <v/>
      </c>
      <c r="H314" s="40" t="str">
        <f>IF(WA!I23="","",WA!I23)</f>
        <v>KUNUNURRA</v>
      </c>
      <c r="I314" s="40" t="str">
        <f>IF(WA!J23="","",WA!J23)</f>
        <v>WA</v>
      </c>
      <c r="J314" s="40" t="str">
        <f>IF(WA!K23="","",WA!K23)</f>
        <v>ER</v>
      </c>
      <c r="K314" s="40" t="str">
        <f>IF(WA!L23="","",WA!L23)</f>
        <v/>
      </c>
      <c r="L314" s="40" t="str">
        <f>IF(WA!M23="","",WA!M23)</f>
        <v>ie</v>
      </c>
      <c r="M314" s="40" t="str">
        <f>IF(WA!N23="","",WA!N23)</f>
        <v>R</v>
      </c>
      <c r="N314" s="40">
        <f>IF(WA!O23="","",WA!O23)</f>
        <v>99</v>
      </c>
      <c r="O314" s="40">
        <f>IF(WA!P23="","",WA!P23)</f>
        <v>341</v>
      </c>
      <c r="P314" s="40">
        <f>IF(WA!Q23="","",WA!Q23)</f>
        <v>1908</v>
      </c>
      <c r="Q314" s="40">
        <f>IF(WA!R23="","",WA!R23)</f>
        <v>10760000</v>
      </c>
      <c r="R314" s="40">
        <f>IF(WA!S23="","",WA!S23)</f>
        <v>980000</v>
      </c>
      <c r="S314" s="40" t="str">
        <f>IF(WA!T23="","",WA!T23)</f>
        <v>I</v>
      </c>
      <c r="T314" s="40" t="str">
        <f>IF(WA!U23="","",WA!U23)</f>
        <v>H</v>
      </c>
      <c r="U314" s="40" t="str">
        <f>IF(WA!V23="","",WA!V23)</f>
        <v>C</v>
      </c>
      <c r="V314" s="40" t="str">
        <f>IF(WA!W23="","",WA!W23)</f>
        <v>N</v>
      </c>
      <c r="W314" s="40">
        <f>IF(WA!Y23="","",WA!Y23)</f>
        <v>46100</v>
      </c>
      <c r="X314" s="40">
        <f>IF(WA!Z23="","",WA!Z23)</f>
        <v>3500</v>
      </c>
      <c r="Y314" s="40" t="str">
        <f>IF(WA!AA23="","",WA!AA23)</f>
        <v>L</v>
      </c>
      <c r="Z314" s="40" t="str">
        <f>IF(WA!AB23="","",WA!AB23)</f>
        <v>WA Water Corporation</v>
      </c>
      <c r="AA314" s="40" t="str">
        <f>IF(WA!AC23="","",WA!AC23)</f>
        <v>Public Works Department, WA</v>
      </c>
      <c r="AB314" s="40" t="str">
        <f>IF(WA!AD23="","",WA!AD23)</f>
        <v>Dravo Pty Ltd</v>
      </c>
      <c r="AC314" s="40" t="str">
        <f>IF(WA!AE23="","",WA!AE23)</f>
        <v>1664 er, 244 te, auxiliary spillway capacity 24000 m3/sec, 30MW hydro installation added 1996</v>
      </c>
      <c r="AD314" s="40" t="str">
        <f>IF(WA!AF23="","",WA!AF23)</f>
        <v>Ord River Dam Power Station</v>
      </c>
      <c r="AE314" s="40">
        <f>IF(WA!AG23="","",WA!AG23)</f>
        <v>30</v>
      </c>
      <c r="AF314" s="40">
        <f>IF(WA!AH23="","",WA!AH23)</f>
        <v>200</v>
      </c>
      <c r="AG314" s="40">
        <f>IF(WA!AI23="","",WA!AI23)</f>
        <v>130</v>
      </c>
      <c r="AH314" s="40" t="str">
        <f>IF(WA!AJ23="","",WA!AJ23)</f>
        <v/>
      </c>
      <c r="AI314" s="40" t="str">
        <f>IF(WA!AK23="","",WA!AK23)</f>
        <v/>
      </c>
      <c r="AK314" s="40" t="str">
        <f>IF(WA!AL23="","",WA!AL23)</f>
        <v/>
      </c>
    </row>
    <row r="315" spans="1:37" x14ac:dyDescent="0.2">
      <c r="A315" s="7">
        <f t="shared" si="4"/>
        <v>312</v>
      </c>
      <c r="B315" s="40" t="str">
        <f>IF(Vic!B78="","",Vic!B78)</f>
        <v>WEST GELLIBRAND</v>
      </c>
      <c r="C315" s="40" t="str">
        <f>IF(Vic!C78="","",Vic!C78)</f>
        <v/>
      </c>
      <c r="D315" s="40">
        <f>IF(Vic!E78="","",Vic!E78)</f>
        <v>1972</v>
      </c>
      <c r="E315" s="40" t="str">
        <f>IF(Vic!F78="","",Vic!F78)</f>
        <v/>
      </c>
      <c r="F315" s="40" t="str">
        <f>IF(Vic!G78="","",Vic!G78)</f>
        <v>West Gellibrand</v>
      </c>
      <c r="G315" s="40" t="str">
        <f>IF(Vic!H78="","",Vic!H78)</f>
        <v/>
      </c>
      <c r="H315" s="40" t="str">
        <f>IF(Vic!I78="","",Vic!I78)</f>
        <v>COLAC</v>
      </c>
      <c r="I315" s="40" t="str">
        <f>IF(Vic!J78="","",Vic!J78)</f>
        <v>VIC</v>
      </c>
      <c r="J315" s="40" t="str">
        <f>IF(Vic!K78="","",Vic!K78)</f>
        <v>TE</v>
      </c>
      <c r="K315" s="40" t="str">
        <f>IF(Vic!L78="","",Vic!L78)</f>
        <v/>
      </c>
      <c r="L315" s="40" t="str">
        <f>IF(Vic!M78="","",Vic!M78)</f>
        <v>ie</v>
      </c>
      <c r="M315" s="40" t="str">
        <f>IF(Vic!N78="","",Vic!N78)</f>
        <v>R/S</v>
      </c>
      <c r="N315" s="40">
        <f>IF(Vic!O78="","",Vic!O78)</f>
        <v>23</v>
      </c>
      <c r="O315" s="40">
        <f>IF(Vic!P78="","",Vic!P78)</f>
        <v>165</v>
      </c>
      <c r="P315" s="40">
        <f>IF(Vic!Q78="","",Vic!Q78)</f>
        <v>118</v>
      </c>
      <c r="Q315" s="40">
        <f>IF(Vic!R78="","",Vic!R78)</f>
        <v>2000</v>
      </c>
      <c r="R315" s="40">
        <f>IF(Vic!S78="","",Vic!S78)</f>
        <v>250</v>
      </c>
      <c r="S315" s="40" t="str">
        <f>IF(Vic!T78="","",Vic!T78)</f>
        <v>S</v>
      </c>
      <c r="T315" s="40" t="str">
        <f>IF(Vic!U78="","",Vic!U78)</f>
        <v/>
      </c>
      <c r="U315" s="40" t="str">
        <f>IF(Vic!V78="","",Vic!V78)</f>
        <v/>
      </c>
      <c r="V315" s="40" t="str">
        <f>IF(Vic!W78="","",Vic!W78)</f>
        <v/>
      </c>
      <c r="W315" s="40" t="str">
        <f>IF(Vic!Y78="","",Vic!Y78)</f>
        <v/>
      </c>
      <c r="X315" s="40">
        <f>IF(Vic!Z78="","",Vic!Z78)</f>
        <v>11</v>
      </c>
      <c r="Y315" s="40" t="str">
        <f>IF(Vic!AA78="","",Vic!AA78)</f>
        <v>L</v>
      </c>
      <c r="Z315" s="40" t="str">
        <f>IF(Vic!AB78="","",Vic!AB78)</f>
        <v>Barwon Water</v>
      </c>
      <c r="AA315" s="40" t="str">
        <f>IF(Vic!AC78="","",Vic!AC78)</f>
        <v>Garlick &amp; Stewart</v>
      </c>
      <c r="AB315" s="40" t="str">
        <f>IF(Vic!AD78="","",Vic!AD78)</f>
        <v>Jack Legge Contractors Pty Ltd</v>
      </c>
      <c r="AC315" s="40" t="str">
        <f>IF(Vic!AE78="","",Vic!AE78)</f>
        <v/>
      </c>
      <c r="AD315" s="40" t="str">
        <f>IF(Vic!AF78="","",Vic!AF78)</f>
        <v/>
      </c>
      <c r="AE315" s="40" t="str">
        <f>IF(Vic!AG78="","",Vic!AG78)</f>
        <v/>
      </c>
      <c r="AF315" s="40" t="str">
        <f>IF(Vic!AH78="","",Vic!AH78)</f>
        <v/>
      </c>
      <c r="AG315" s="40" t="str">
        <f>IF(Vic!AI78="","",Vic!AI78)</f>
        <v/>
      </c>
      <c r="AH315" s="40" t="str">
        <f>IF(Vic!AJ78="","",Vic!AJ78)</f>
        <v/>
      </c>
      <c r="AI315" s="40" t="str">
        <f>IF(Vic!AK78="","",Vic!AK78)</f>
        <v/>
      </c>
      <c r="AK315" s="40" t="str">
        <f>IF(Vic!AL78="","",Vic!AL78)</f>
        <v/>
      </c>
    </row>
    <row r="316" spans="1:37" x14ac:dyDescent="0.2">
      <c r="A316" s="7">
        <f t="shared" si="4"/>
        <v>313</v>
      </c>
      <c r="B316" s="40" t="str">
        <f>IF(Vic!B79="","",Vic!B79)</f>
        <v>CARDINIA</v>
      </c>
      <c r="C316" s="40" t="str">
        <f>IF(Vic!C79="","",Vic!C79)</f>
        <v>Cardinia Reservoir</v>
      </c>
      <c r="D316" s="40">
        <f>IF(Vic!E79="","",Vic!E79)</f>
        <v>1973</v>
      </c>
      <c r="E316" s="40" t="str">
        <f>IF(Vic!F79="","",Vic!F79)</f>
        <v/>
      </c>
      <c r="F316" s="40" t="str">
        <f>IF(Vic!G79="","",Vic!G79)</f>
        <v>Cardinia Creek</v>
      </c>
      <c r="G316" s="40" t="str">
        <f>IF(Vic!H79="","",Vic!H79)</f>
        <v/>
      </c>
      <c r="H316" s="40" t="str">
        <f>IF(Vic!I79="","",Vic!I79)</f>
        <v>EMERALD</v>
      </c>
      <c r="I316" s="40" t="str">
        <f>IF(Vic!J79="","",Vic!J79)</f>
        <v>VIC</v>
      </c>
      <c r="J316" s="40" t="str">
        <f>IF(Vic!K79="","",Vic!K79)</f>
        <v>ER</v>
      </c>
      <c r="K316" s="40" t="str">
        <f>IF(Vic!L79="","",Vic!L79)</f>
        <v xml:space="preserve"> </v>
      </c>
      <c r="L316" s="40" t="str">
        <f>IF(Vic!M79="","",Vic!M79)</f>
        <v>ie</v>
      </c>
      <c r="M316" s="40" t="str">
        <f>IF(Vic!N79="","",Vic!N79)</f>
        <v>R</v>
      </c>
      <c r="N316" s="40">
        <f>IF(Vic!O79="","",Vic!O79)</f>
        <v>86</v>
      </c>
      <c r="O316" s="40">
        <f>IF(Vic!P79="","",Vic!P79)</f>
        <v>1542</v>
      </c>
      <c r="P316" s="40">
        <f>IF(Vic!Q79="","",Vic!Q79)</f>
        <v>5150</v>
      </c>
      <c r="Q316" s="40">
        <f>IF(Vic!R79="","",Vic!R79)</f>
        <v>286910</v>
      </c>
      <c r="R316" s="40">
        <f>IF(Vic!S79="","",Vic!S79)</f>
        <v>12950</v>
      </c>
      <c r="S316" s="40" t="str">
        <f>IF(Vic!T79="","",Vic!T79)</f>
        <v>S</v>
      </c>
      <c r="T316" s="40" t="str">
        <f>IF(Vic!U79="","",Vic!U79)</f>
        <v/>
      </c>
      <c r="U316" s="40" t="str">
        <f>IF(Vic!V79="","",Vic!V79)</f>
        <v/>
      </c>
      <c r="V316" s="40" t="str">
        <f>IF(Vic!W79="","",Vic!W79)</f>
        <v/>
      </c>
      <c r="W316" s="40">
        <f>IF(Vic!Y79="","",Vic!Y79)</f>
        <v>32</v>
      </c>
      <c r="X316" s="40">
        <f>IF(Vic!Z79="","",Vic!Z79)</f>
        <v>12</v>
      </c>
      <c r="Y316" s="40" t="str">
        <f>IF(Vic!AA79="","",Vic!AA79)</f>
        <v>L</v>
      </c>
      <c r="Z316" s="40" t="str">
        <f>IF(Vic!AB79="","",Vic!AB79)</f>
        <v>Melbourne Water Corporation</v>
      </c>
      <c r="AA316" s="40" t="str">
        <f>IF(Vic!AC79="","",Vic!AC79)</f>
        <v>Snowy Mountains Engineering Corporation</v>
      </c>
      <c r="AB316" s="40" t="str">
        <f>IF(Vic!AD79="","",Vic!AD79)</f>
        <v>Fluor Construction for MMBW</v>
      </c>
      <c r="AC316" s="40" t="str">
        <f>IF(Vic!AE79="","",Vic!AE79)</f>
        <v>Volume quantity includes 4 Saddle Dams, Main Dam 3700 only crest length 4295 without Saddle Dams</v>
      </c>
      <c r="AD316" s="40" t="str">
        <f>IF(Vic!AF79="","",Vic!AF79)</f>
        <v/>
      </c>
      <c r="AE316" s="40" t="str">
        <f>IF(Vic!AG79="","",Vic!AG79)</f>
        <v/>
      </c>
      <c r="AF316" s="40" t="str">
        <f>IF(Vic!AH79="","",Vic!AH79)</f>
        <v/>
      </c>
      <c r="AG316" s="40">
        <f>IF(Vic!AI79="","",Vic!AI79)</f>
        <v>0</v>
      </c>
      <c r="AH316" s="40">
        <f>IF(Vic!AJ79="","",Vic!AJ79)</f>
        <v>0</v>
      </c>
      <c r="AI316" s="40">
        <f>IF(Vic!AK79="","",Vic!AK79)</f>
        <v>0</v>
      </c>
      <c r="AK316" s="40" t="str">
        <f>IF(Vic!AL79="","",Vic!AL79)</f>
        <v/>
      </c>
    </row>
    <row r="317" spans="1:37" x14ac:dyDescent="0.2">
      <c r="A317" s="7">
        <f t="shared" si="4"/>
        <v>314</v>
      </c>
      <c r="B317" s="40" t="str">
        <f>IF(Vic!B82="","",Vic!B82)</f>
        <v>CARDINIA DIVERSION 1</v>
      </c>
      <c r="C317" s="40" t="str">
        <f>IF(Vic!C82="","",Vic!C82)</f>
        <v>Aura Vale Lake</v>
      </c>
      <c r="D317" s="40">
        <f>IF(Vic!E82="","",Vic!E82)</f>
        <v>1973</v>
      </c>
      <c r="E317" s="40" t="str">
        <f>IF(Vic!F82="","",Vic!F82)</f>
        <v/>
      </c>
      <c r="F317" s="40" t="str">
        <f>IF(Vic!G82="","",Vic!G82)</f>
        <v>Trib Cardinia Creek</v>
      </c>
      <c r="G317" s="40" t="str">
        <f>IF(Vic!H82="","",Vic!H82)</f>
        <v/>
      </c>
      <c r="H317" s="40" t="str">
        <f>IF(Vic!I82="","",Vic!I82)</f>
        <v>EMERALD</v>
      </c>
      <c r="I317" s="40" t="str">
        <f>IF(Vic!J82="","",Vic!J82)</f>
        <v>VIC</v>
      </c>
      <c r="J317" s="40" t="str">
        <f>IF(Vic!K82="","",Vic!K82)</f>
        <v>ER</v>
      </c>
      <c r="K317" s="40" t="str">
        <f>IF(Vic!L82="","",Vic!L82)</f>
        <v/>
      </c>
      <c r="L317" s="40" t="str">
        <f>IF(Vic!M82="","",Vic!M82)</f>
        <v>ie</v>
      </c>
      <c r="M317" s="40" t="str">
        <f>IF(Vic!N82="","",Vic!N82)</f>
        <v>R</v>
      </c>
      <c r="N317" s="40">
        <f>IF(Vic!O82="","",Vic!O82)</f>
        <v>22</v>
      </c>
      <c r="O317" s="40">
        <f>IF(Vic!P82="","",Vic!P82)</f>
        <v>305</v>
      </c>
      <c r="P317" s="40" t="str">
        <f>IF(Vic!Q82="","",Vic!Q82)</f>
        <v/>
      </c>
      <c r="Q317" s="40" t="str">
        <f>IF(Vic!R82="","",Vic!R82)</f>
        <v/>
      </c>
      <c r="R317" s="40" t="str">
        <f>IF(Vic!S82="","",Vic!S82)</f>
        <v/>
      </c>
      <c r="S317" s="40" t="str">
        <f>IF(Vic!T82="","",Vic!T82)</f>
        <v>S</v>
      </c>
      <c r="T317" s="40" t="str">
        <f>IF(Vic!U82="","",Vic!U82)</f>
        <v>Q</v>
      </c>
      <c r="U317" s="40" t="str">
        <f>IF(Vic!V82="","",Vic!V82)</f>
        <v/>
      </c>
      <c r="V317" s="40" t="str">
        <f>IF(Vic!W82="","",Vic!W82)</f>
        <v/>
      </c>
      <c r="W317" s="40">
        <f>IF(Vic!Y82="","",Vic!Y82)</f>
        <v>32</v>
      </c>
      <c r="X317" s="40" t="str">
        <f>IF(Vic!Z82="","",Vic!Z82)</f>
        <v/>
      </c>
      <c r="Y317" s="40" t="str">
        <f>IF(Vic!AA82="","",Vic!AA82)</f>
        <v>L</v>
      </c>
      <c r="Z317" s="40" t="str">
        <f>IF(Vic!AB82="","",Vic!AB82)</f>
        <v>Melbourne Water Corporation</v>
      </c>
      <c r="AA317" s="40" t="str">
        <f>IF(Vic!AC82="","",Vic!AC82)</f>
        <v>Snowy Mountains Engineering Corporation</v>
      </c>
      <c r="AB317" s="40" t="str">
        <f>IF(Vic!AD82="","",Vic!AD82)</f>
        <v>Fluor Construction for MMBW</v>
      </c>
      <c r="AC317" s="40" t="str">
        <f>IF(Vic!AE82="","",Vic!AE82)</f>
        <v>Dam seperates Cardinia Reservoir from Aura Vale Lake</v>
      </c>
      <c r="AD317" s="40" t="str">
        <f>IF(Vic!AF82="","",Vic!AF82)</f>
        <v/>
      </c>
      <c r="AE317" s="40" t="str">
        <f>IF(Vic!AG82="","",Vic!AG82)</f>
        <v/>
      </c>
      <c r="AF317" s="40" t="str">
        <f>IF(Vic!AH82="","",Vic!AH82)</f>
        <v/>
      </c>
      <c r="AG317" s="40" t="str">
        <f>IF(Vic!AI82="","",Vic!AI82)</f>
        <v/>
      </c>
      <c r="AH317" s="40" t="str">
        <f>IF(Vic!AJ82="","",Vic!AJ82)</f>
        <v/>
      </c>
      <c r="AI317" s="40" t="str">
        <f>IF(Vic!AK82="","",Vic!AK82)</f>
        <v/>
      </c>
      <c r="AK317" s="40" t="str">
        <f>IF(Vic!AL82="","",Vic!AL82)</f>
        <v/>
      </c>
    </row>
    <row r="318" spans="1:37" x14ac:dyDescent="0.2">
      <c r="A318" s="7">
        <f t="shared" si="4"/>
        <v>315</v>
      </c>
      <c r="B318" s="40" t="str">
        <f>IF(Vic!B83="","",Vic!B83)</f>
        <v>CARDINIA DIVERSION 2</v>
      </c>
      <c r="C318" s="40" t="str">
        <f>IF(Vic!C83="","",Vic!C83)</f>
        <v>Cardinia Diversion 2</v>
      </c>
      <c r="D318" s="40">
        <f>IF(Vic!E83="","",Vic!E83)</f>
        <v>1973</v>
      </c>
      <c r="E318" s="40" t="str">
        <f>IF(Vic!F83="","",Vic!F83)</f>
        <v/>
      </c>
      <c r="F318" s="40" t="str">
        <f>IF(Vic!G83="","",Vic!G83)</f>
        <v>Trib Cardinia Creek</v>
      </c>
      <c r="G318" s="40" t="str">
        <f>IF(Vic!H83="","",Vic!H83)</f>
        <v/>
      </c>
      <c r="H318" s="40" t="str">
        <f>IF(Vic!I83="","",Vic!I83)</f>
        <v>EMERALD</v>
      </c>
      <c r="I318" s="40" t="str">
        <f>IF(Vic!J83="","",Vic!J83)</f>
        <v>VIC</v>
      </c>
      <c r="J318" s="40" t="str">
        <f>IF(Vic!K83="","",Vic!K83)</f>
        <v>ER</v>
      </c>
      <c r="K318" s="40" t="str">
        <f>IF(Vic!L83="","",Vic!L83)</f>
        <v/>
      </c>
      <c r="L318" s="40" t="str">
        <f>IF(Vic!M83="","",Vic!M83)</f>
        <v>ie</v>
      </c>
      <c r="M318" s="40" t="str">
        <f>IF(Vic!N83="","",Vic!N83)</f>
        <v>R</v>
      </c>
      <c r="N318" s="40">
        <f>IF(Vic!O83="","",Vic!O83)</f>
        <v>25</v>
      </c>
      <c r="O318" s="40">
        <f>IF(Vic!P83="","",Vic!P83)</f>
        <v>165</v>
      </c>
      <c r="P318" s="40" t="str">
        <f>IF(Vic!Q83="","",Vic!Q83)</f>
        <v/>
      </c>
      <c r="Q318" s="40" t="str">
        <f>IF(Vic!R83="","",Vic!R83)</f>
        <v/>
      </c>
      <c r="R318" s="40" t="str">
        <f>IF(Vic!S83="","",Vic!S83)</f>
        <v/>
      </c>
      <c r="S318" s="40" t="str">
        <f>IF(Vic!T83="","",Vic!T83)</f>
        <v>Q</v>
      </c>
      <c r="T318" s="40" t="str">
        <f>IF(Vic!U83="","",Vic!U83)</f>
        <v/>
      </c>
      <c r="U318" s="40" t="str">
        <f>IF(Vic!V83="","",Vic!V83)</f>
        <v/>
      </c>
      <c r="V318" s="40" t="str">
        <f>IF(Vic!W83="","",Vic!W83)</f>
        <v/>
      </c>
      <c r="W318" s="40" t="str">
        <f>IF(Vic!Y83="","",Vic!Y83)</f>
        <v/>
      </c>
      <c r="X318" s="40" t="str">
        <f>IF(Vic!Z83="","",Vic!Z83)</f>
        <v/>
      </c>
      <c r="Y318" s="40" t="str">
        <f>IF(Vic!AA83="","",Vic!AA83)</f>
        <v>L</v>
      </c>
      <c r="Z318" s="40" t="str">
        <f>IF(Vic!AB83="","",Vic!AB83)</f>
        <v>Melbourne Water Corporation</v>
      </c>
      <c r="AA318" s="40" t="str">
        <f>IF(Vic!AC83="","",Vic!AC83)</f>
        <v>Melbourne &amp; Metropolitan Board of Works</v>
      </c>
      <c r="AB318" s="40" t="str">
        <f>IF(Vic!AD83="","",Vic!AD83)</f>
        <v xml:space="preserve">Melbourne &amp; Metropolitan Board of Works </v>
      </c>
      <c r="AC318" s="40" t="str">
        <f>IF(Vic!AE83="","",Vic!AE83)</f>
        <v>Water quality diversion dam</v>
      </c>
      <c r="AD318" s="40" t="str">
        <f>IF(Vic!AF83="","",Vic!AF83)</f>
        <v/>
      </c>
      <c r="AE318" s="40" t="str">
        <f>IF(Vic!AG83="","",Vic!AG83)</f>
        <v/>
      </c>
      <c r="AF318" s="40" t="str">
        <f>IF(Vic!AH83="","",Vic!AH83)</f>
        <v/>
      </c>
      <c r="AG318" s="40" t="str">
        <f>IF(Vic!AI83="","",Vic!AI83)</f>
        <v/>
      </c>
      <c r="AH318" s="40" t="str">
        <f>IF(Vic!AJ83="","",Vic!AJ83)</f>
        <v/>
      </c>
      <c r="AI318" s="40" t="str">
        <f>IF(Vic!AK83="","",Vic!AK83)</f>
        <v/>
      </c>
      <c r="AK318" s="40" t="str">
        <f>IF(Vic!AL83="","",Vic!AL83)</f>
        <v/>
      </c>
    </row>
    <row r="319" spans="1:37" x14ac:dyDescent="0.2">
      <c r="A319" s="7">
        <f t="shared" si="4"/>
        <v>316</v>
      </c>
      <c r="B319" s="40" t="str">
        <f>IF(Vic!B84="","",Vic!B84)</f>
        <v>CARDINIA DIVERSION 3</v>
      </c>
      <c r="C319" s="40" t="str">
        <f>IF(Vic!C84="","",Vic!C84)</f>
        <v>Cardinia Diversion 3</v>
      </c>
      <c r="D319" s="40">
        <f>IF(Vic!E84="","",Vic!E84)</f>
        <v>1973</v>
      </c>
      <c r="E319" s="40" t="str">
        <f>IF(Vic!F84="","",Vic!F84)</f>
        <v/>
      </c>
      <c r="F319" s="40" t="str">
        <f>IF(Vic!G84="","",Vic!G84)</f>
        <v>Trib Cardinia Creek</v>
      </c>
      <c r="G319" s="40" t="str">
        <f>IF(Vic!H84="","",Vic!H84)</f>
        <v/>
      </c>
      <c r="H319" s="40" t="str">
        <f>IF(Vic!I84="","",Vic!I84)</f>
        <v>EMERALD</v>
      </c>
      <c r="I319" s="40" t="str">
        <f>IF(Vic!J84="","",Vic!J84)</f>
        <v>VIC</v>
      </c>
      <c r="J319" s="40" t="str">
        <f>IF(Vic!K84="","",Vic!K84)</f>
        <v>ER</v>
      </c>
      <c r="K319" s="40" t="str">
        <f>IF(Vic!L84="","",Vic!L84)</f>
        <v/>
      </c>
      <c r="L319" s="40" t="str">
        <f>IF(Vic!M84="","",Vic!M84)</f>
        <v>ie</v>
      </c>
      <c r="M319" s="40" t="str">
        <f>IF(Vic!N84="","",Vic!N84)</f>
        <v>R</v>
      </c>
      <c r="N319" s="40">
        <f>IF(Vic!O84="","",Vic!O84)</f>
        <v>14</v>
      </c>
      <c r="O319" s="40">
        <f>IF(Vic!P84="","",Vic!P84)</f>
        <v>105</v>
      </c>
      <c r="P319" s="40" t="str">
        <f>IF(Vic!Q84="","",Vic!Q84)</f>
        <v/>
      </c>
      <c r="Q319" s="40" t="str">
        <f>IF(Vic!R84="","",Vic!R84)</f>
        <v/>
      </c>
      <c r="R319" s="40" t="str">
        <f>IF(Vic!S84="","",Vic!S84)</f>
        <v/>
      </c>
      <c r="S319" s="40" t="str">
        <f>IF(Vic!T84="","",Vic!T84)</f>
        <v>Q</v>
      </c>
      <c r="T319" s="40" t="str">
        <f>IF(Vic!U84="","",Vic!U84)</f>
        <v/>
      </c>
      <c r="U319" s="40" t="str">
        <f>IF(Vic!V84="","",Vic!V84)</f>
        <v/>
      </c>
      <c r="V319" s="40" t="str">
        <f>IF(Vic!W84="","",Vic!W84)</f>
        <v/>
      </c>
      <c r="W319" s="40" t="str">
        <f>IF(Vic!Y84="","",Vic!Y84)</f>
        <v/>
      </c>
      <c r="X319" s="40" t="str">
        <f>IF(Vic!Z84="","",Vic!Z84)</f>
        <v/>
      </c>
      <c r="Y319" s="40" t="str">
        <f>IF(Vic!AA84="","",Vic!AA84)</f>
        <v>L</v>
      </c>
      <c r="Z319" s="40" t="str">
        <f>IF(Vic!AB84="","",Vic!AB84)</f>
        <v>Melbourne Water Corporation</v>
      </c>
      <c r="AA319" s="40" t="str">
        <f>IF(Vic!AC84="","",Vic!AC84)</f>
        <v>Melbourne &amp; Metropolitan Board of Works</v>
      </c>
      <c r="AB319" s="40" t="str">
        <f>IF(Vic!AD84="","",Vic!AD84)</f>
        <v xml:space="preserve">Melbourne &amp; Metropolitan Board of Works </v>
      </c>
      <c r="AC319" s="40" t="str">
        <f>IF(Vic!AE84="","",Vic!AE84)</f>
        <v>Water quality diversion dam</v>
      </c>
      <c r="AD319" s="40" t="str">
        <f>IF(Vic!AF84="","",Vic!AF84)</f>
        <v/>
      </c>
      <c r="AE319" s="40" t="str">
        <f>IF(Vic!AG84="","",Vic!AG84)</f>
        <v/>
      </c>
      <c r="AF319" s="40" t="str">
        <f>IF(Vic!AH84="","",Vic!AH84)</f>
        <v/>
      </c>
      <c r="AG319" s="40" t="str">
        <f>IF(Vic!AI84="","",Vic!AI84)</f>
        <v/>
      </c>
      <c r="AH319" s="40" t="str">
        <f>IF(Vic!AJ84="","",Vic!AJ84)</f>
        <v/>
      </c>
      <c r="AI319" s="40" t="str">
        <f>IF(Vic!AK84="","",Vic!AK84)</f>
        <v/>
      </c>
      <c r="AK319" s="40" t="str">
        <f>IF(Vic!AL84="","",Vic!AL84)</f>
        <v/>
      </c>
    </row>
    <row r="320" spans="1:37" x14ac:dyDescent="0.2">
      <c r="A320" s="7">
        <f t="shared" si="4"/>
        <v>317</v>
      </c>
      <c r="B320" s="40" t="str">
        <f>IF(Vic!B85="","",Vic!B85)</f>
        <v>CARDINIA DIVERSION 4</v>
      </c>
      <c r="C320" s="40" t="str">
        <f>IF(Vic!C85="","",Vic!C85)</f>
        <v>Cardinia Diversion 4</v>
      </c>
      <c r="D320" s="40">
        <f>IF(Vic!E85="","",Vic!E85)</f>
        <v>1973</v>
      </c>
      <c r="E320" s="40" t="str">
        <f>IF(Vic!F85="","",Vic!F85)</f>
        <v/>
      </c>
      <c r="F320" s="40" t="str">
        <f>IF(Vic!G85="","",Vic!G85)</f>
        <v>Trib Cardinia Creek</v>
      </c>
      <c r="G320" s="40" t="str">
        <f>IF(Vic!H85="","",Vic!H85)</f>
        <v/>
      </c>
      <c r="H320" s="40" t="str">
        <f>IF(Vic!I85="","",Vic!I85)</f>
        <v>EMERALD</v>
      </c>
      <c r="I320" s="40" t="str">
        <f>IF(Vic!J85="","",Vic!J85)</f>
        <v>VIC</v>
      </c>
      <c r="J320" s="40" t="str">
        <f>IF(Vic!K85="","",Vic!K85)</f>
        <v>ER</v>
      </c>
      <c r="K320" s="40" t="str">
        <f>IF(Vic!L85="","",Vic!L85)</f>
        <v/>
      </c>
      <c r="L320" s="40" t="str">
        <f>IF(Vic!M85="","",Vic!M85)</f>
        <v>ie</v>
      </c>
      <c r="M320" s="40" t="str">
        <f>IF(Vic!N85="","",Vic!N85)</f>
        <v>R</v>
      </c>
      <c r="N320" s="40">
        <f>IF(Vic!O85="","",Vic!O85)</f>
        <v>18</v>
      </c>
      <c r="O320" s="40">
        <f>IF(Vic!P85="","",Vic!P85)</f>
        <v>85</v>
      </c>
      <c r="P320" s="40" t="str">
        <f>IF(Vic!Q85="","",Vic!Q85)</f>
        <v/>
      </c>
      <c r="Q320" s="40" t="str">
        <f>IF(Vic!R85="","",Vic!R85)</f>
        <v/>
      </c>
      <c r="R320" s="40" t="str">
        <f>IF(Vic!S85="","",Vic!S85)</f>
        <v/>
      </c>
      <c r="S320" s="40" t="str">
        <f>IF(Vic!T85="","",Vic!T85)</f>
        <v>Q</v>
      </c>
      <c r="T320" s="40" t="str">
        <f>IF(Vic!U85="","",Vic!U85)</f>
        <v/>
      </c>
      <c r="U320" s="40" t="str">
        <f>IF(Vic!V85="","",Vic!V85)</f>
        <v/>
      </c>
      <c r="V320" s="40" t="str">
        <f>IF(Vic!W85="","",Vic!W85)</f>
        <v/>
      </c>
      <c r="W320" s="40" t="str">
        <f>IF(Vic!Y85="","",Vic!Y85)</f>
        <v/>
      </c>
      <c r="X320" s="40" t="str">
        <f>IF(Vic!Z85="","",Vic!Z85)</f>
        <v/>
      </c>
      <c r="Y320" s="40" t="str">
        <f>IF(Vic!AA85="","",Vic!AA85)</f>
        <v>L</v>
      </c>
      <c r="Z320" s="40" t="str">
        <f>IF(Vic!AB85="","",Vic!AB85)</f>
        <v>Melbourne Water Corporation</v>
      </c>
      <c r="AA320" s="40" t="str">
        <f>IF(Vic!AC85="","",Vic!AC85)</f>
        <v>Melbourne &amp; Metropolitan Board of Works</v>
      </c>
      <c r="AB320" s="40" t="str">
        <f>IF(Vic!AD85="","",Vic!AD85)</f>
        <v xml:space="preserve">Melbourne &amp; Metropolitan Board of Works </v>
      </c>
      <c r="AC320" s="40" t="str">
        <f>IF(Vic!AE85="","",Vic!AE85)</f>
        <v>Water quality diversion dam</v>
      </c>
      <c r="AD320" s="40" t="str">
        <f>IF(Vic!AF85="","",Vic!AF85)</f>
        <v/>
      </c>
      <c r="AE320" s="40" t="str">
        <f>IF(Vic!AG85="","",Vic!AG85)</f>
        <v/>
      </c>
      <c r="AF320" s="40" t="str">
        <f>IF(Vic!AH85="","",Vic!AH85)</f>
        <v/>
      </c>
      <c r="AG320" s="40" t="str">
        <f>IF(Vic!AI85="","",Vic!AI85)</f>
        <v/>
      </c>
      <c r="AH320" s="40" t="str">
        <f>IF(Vic!AJ85="","",Vic!AJ85)</f>
        <v/>
      </c>
      <c r="AI320" s="40" t="str">
        <f>IF(Vic!AK85="","",Vic!AK85)</f>
        <v/>
      </c>
      <c r="AK320" s="40" t="str">
        <f>IF(Vic!AL85="","",Vic!AL85)</f>
        <v/>
      </c>
    </row>
    <row r="321" spans="1:38" x14ac:dyDescent="0.2">
      <c r="A321" s="7">
        <f t="shared" si="4"/>
        <v>318</v>
      </c>
      <c r="B321" s="40" t="str">
        <f>IF(Vic!B86="","",Vic!B86)</f>
        <v>CARDINIA DIVERSION 6</v>
      </c>
      <c r="C321" s="40" t="str">
        <f>IF(Vic!C86="","",Vic!C86)</f>
        <v>Cardinia Diversion 6</v>
      </c>
      <c r="D321" s="40">
        <f>IF(Vic!E86="","",Vic!E86)</f>
        <v>1973</v>
      </c>
      <c r="E321" s="40" t="str">
        <f>IF(Vic!F86="","",Vic!F86)</f>
        <v/>
      </c>
      <c r="F321" s="40" t="str">
        <f>IF(Vic!G86="","",Vic!G86)</f>
        <v>Trib Cardinia Creek</v>
      </c>
      <c r="G321" s="40" t="str">
        <f>IF(Vic!H86="","",Vic!H86)</f>
        <v/>
      </c>
      <c r="H321" s="40" t="str">
        <f>IF(Vic!I86="","",Vic!I86)</f>
        <v>EMERALD</v>
      </c>
      <c r="I321" s="40" t="str">
        <f>IF(Vic!J86="","",Vic!J86)</f>
        <v>VIC</v>
      </c>
      <c r="J321" s="40" t="str">
        <f>IF(Vic!K86="","",Vic!K86)</f>
        <v>ER</v>
      </c>
      <c r="K321" s="40" t="str">
        <f>IF(Vic!L86="","",Vic!L86)</f>
        <v/>
      </c>
      <c r="L321" s="40" t="str">
        <f>IF(Vic!M86="","",Vic!M86)</f>
        <v>he</v>
      </c>
      <c r="M321" s="40" t="str">
        <f>IF(Vic!N86="","",Vic!N86)</f>
        <v>R</v>
      </c>
      <c r="N321" s="40">
        <f>IF(Vic!O86="","",Vic!O86)</f>
        <v>16</v>
      </c>
      <c r="O321" s="40">
        <f>IF(Vic!P86="","",Vic!P86)</f>
        <v>109</v>
      </c>
      <c r="P321" s="40" t="str">
        <f>IF(Vic!Q86="","",Vic!Q86)</f>
        <v/>
      </c>
      <c r="Q321" s="40" t="str">
        <f>IF(Vic!R86="","",Vic!R86)</f>
        <v/>
      </c>
      <c r="R321" s="40" t="str">
        <f>IF(Vic!S86="","",Vic!S86)</f>
        <v/>
      </c>
      <c r="S321" s="40" t="str">
        <f>IF(Vic!T86="","",Vic!T86)</f>
        <v>Q</v>
      </c>
      <c r="T321" s="40" t="str">
        <f>IF(Vic!U86="","",Vic!U86)</f>
        <v/>
      </c>
      <c r="U321" s="40" t="str">
        <f>IF(Vic!V86="","",Vic!V86)</f>
        <v/>
      </c>
      <c r="V321" s="40" t="str">
        <f>IF(Vic!W86="","",Vic!W86)</f>
        <v/>
      </c>
      <c r="W321" s="40" t="str">
        <f>IF(Vic!Y86="","",Vic!Y86)</f>
        <v/>
      </c>
      <c r="X321" s="40" t="str">
        <f>IF(Vic!Z86="","",Vic!Z86)</f>
        <v/>
      </c>
      <c r="Y321" s="40" t="str">
        <f>IF(Vic!AA86="","",Vic!AA86)</f>
        <v>L</v>
      </c>
      <c r="Z321" s="40" t="str">
        <f>IF(Vic!AB86="","",Vic!AB86)</f>
        <v>Melbourne Water Corporation</v>
      </c>
      <c r="AA321" s="40" t="str">
        <f>IF(Vic!AC86="","",Vic!AC86)</f>
        <v>Melbourne &amp; Metropolitan Board of Works</v>
      </c>
      <c r="AB321" s="40" t="str">
        <f>IF(Vic!AD86="","",Vic!AD86)</f>
        <v xml:space="preserve">Melbourne &amp; Metropolitan Board of Works </v>
      </c>
      <c r="AC321" s="40" t="str">
        <f>IF(Vic!AE86="","",Vic!AE86)</f>
        <v>Water quality diversion dam</v>
      </c>
      <c r="AD321" s="40" t="str">
        <f>IF(Vic!AF86="","",Vic!AF86)</f>
        <v/>
      </c>
      <c r="AE321" s="40" t="str">
        <f>IF(Vic!AG86="","",Vic!AG86)</f>
        <v/>
      </c>
      <c r="AF321" s="40" t="str">
        <f>IF(Vic!AH86="","",Vic!AH86)</f>
        <v/>
      </c>
      <c r="AG321" s="40" t="str">
        <f>IF(Vic!AI86="","",Vic!AI86)</f>
        <v/>
      </c>
      <c r="AH321" s="40" t="str">
        <f>IF(Vic!AJ86="","",Vic!AJ86)</f>
        <v/>
      </c>
      <c r="AI321" s="40" t="str">
        <f>IF(Vic!AK86="","",Vic!AK86)</f>
        <v/>
      </c>
      <c r="AK321" s="40" t="str">
        <f>IF(Vic!AL86="","",Vic!AL86)</f>
        <v/>
      </c>
    </row>
    <row r="322" spans="1:38" x14ac:dyDescent="0.2">
      <c r="A322" s="7">
        <f t="shared" si="4"/>
        <v>319</v>
      </c>
      <c r="B322" s="40" t="str">
        <f>IF(Vic!B80="","",Vic!B80)</f>
        <v>Cardinia Saddle 2</v>
      </c>
      <c r="C322" s="40" t="str">
        <f>IF(Vic!C80="","",Vic!C80)</f>
        <v>Cardinia Reservoir</v>
      </c>
      <c r="D322" s="40">
        <f>IF(Vic!E80="","",Vic!E80)</f>
        <v>1973</v>
      </c>
      <c r="E322" s="40" t="str">
        <f>IF(Vic!F80="","",Vic!F80)</f>
        <v/>
      </c>
      <c r="F322" s="40" t="str">
        <f>IF(Vic!G80="","",Vic!G80)</f>
        <v>Off Stream</v>
      </c>
      <c r="G322" s="40" t="str">
        <f>IF(Vic!H80="","",Vic!H80)</f>
        <v/>
      </c>
      <c r="H322" s="40" t="str">
        <f>IF(Vic!I80="","",Vic!I80)</f>
        <v>EMERALD</v>
      </c>
      <c r="I322" s="40" t="str">
        <f>IF(Vic!J80="","",Vic!J80)</f>
        <v>VIC</v>
      </c>
      <c r="J322" s="40" t="str">
        <f>IF(Vic!K80="","",Vic!K80)</f>
        <v>ER</v>
      </c>
      <c r="K322" s="40" t="str">
        <f>IF(Vic!L80="","",Vic!L80)</f>
        <v/>
      </c>
      <c r="L322" s="40" t="str">
        <f>IF(Vic!M80="","",Vic!M80)</f>
        <v>ie</v>
      </c>
      <c r="M322" s="40" t="str">
        <f>IF(Vic!N80="","",Vic!N80)</f>
        <v>R</v>
      </c>
      <c r="N322" s="40">
        <f>IF(Vic!O80="","",Vic!O80)</f>
        <v>10</v>
      </c>
      <c r="O322" s="40">
        <f>IF(Vic!P80="","",Vic!P80)</f>
        <v>323</v>
      </c>
      <c r="P322" s="40" t="str">
        <f>IF(Vic!Q80="","",Vic!Q80)</f>
        <v/>
      </c>
      <c r="Q322" s="40">
        <f>IF(Vic!R80="","",Vic!R80)</f>
        <v>72625</v>
      </c>
      <c r="R322" s="40">
        <f>IF(Vic!S80="","",Vic!S80)</f>
        <v>12950</v>
      </c>
      <c r="S322" s="40" t="str">
        <f>IF(Vic!T80="","",Vic!T80)</f>
        <v>S</v>
      </c>
      <c r="T322" s="40" t="str">
        <f>IF(Vic!U80="","",Vic!U80)</f>
        <v/>
      </c>
      <c r="U322" s="40" t="str">
        <f>IF(Vic!V80="","",Vic!V80)</f>
        <v/>
      </c>
      <c r="V322" s="40" t="str">
        <f>IF(Vic!W80="","",Vic!W80)</f>
        <v/>
      </c>
      <c r="W322" s="40">
        <f>IF(Vic!Y80="","",Vic!Y80)</f>
        <v>32</v>
      </c>
      <c r="X322" s="40">
        <f>IF(Vic!Z80="","",Vic!Z80)</f>
        <v>12</v>
      </c>
      <c r="Y322" s="40" t="str">
        <f>IF(Vic!AA80="","",Vic!AA80)</f>
        <v>L</v>
      </c>
      <c r="Z322" s="40" t="str">
        <f>IF(Vic!AB80="","",Vic!AB80)</f>
        <v>Melbourne Water Corporation</v>
      </c>
      <c r="AA322" s="40" t="str">
        <f>IF(Vic!AC80="","",Vic!AC80)</f>
        <v>Snowy Mountains Engineering Corporation</v>
      </c>
      <c r="AB322" s="40" t="str">
        <f>IF(Vic!AD80="","",Vic!AD80)</f>
        <v>Fluor Construction for MMBW</v>
      </c>
      <c r="AC322" s="40" t="str">
        <f>IF(Vic!AE80="","",Vic!AE80)</f>
        <v/>
      </c>
      <c r="AD322" s="40" t="str">
        <f>IF(Vic!AF80="","",Vic!AF80)</f>
        <v/>
      </c>
      <c r="AE322" s="40" t="str">
        <f>IF(Vic!AG80="","",Vic!AG80)</f>
        <v/>
      </c>
      <c r="AF322" s="40" t="str">
        <f>IF(Vic!AH80="","",Vic!AH80)</f>
        <v/>
      </c>
      <c r="AG322" s="40" t="str">
        <f>IF(Vic!AI80="","",Vic!AI80)</f>
        <v/>
      </c>
      <c r="AH322" s="40" t="str">
        <f>IF(Vic!AJ80="","",Vic!AJ80)</f>
        <v/>
      </c>
      <c r="AI322" s="40" t="str">
        <f>IF(Vic!AK80="","",Vic!AK80)</f>
        <v/>
      </c>
      <c r="AK322" s="40" t="str">
        <f>IF(Vic!AL80="","",Vic!AL80)</f>
        <v/>
      </c>
    </row>
    <row r="323" spans="1:38" x14ac:dyDescent="0.2">
      <c r="A323" s="7">
        <f t="shared" si="4"/>
        <v>320</v>
      </c>
      <c r="B323" s="40" t="str">
        <f>IF(Vic!B81="","",Vic!B81)</f>
        <v>Cardinia Saddle 3</v>
      </c>
      <c r="C323" s="40" t="str">
        <f>IF(Vic!C81="","",Vic!C81)</f>
        <v>Cardinia Reservoir</v>
      </c>
      <c r="D323" s="40">
        <f>IF(Vic!E81="","",Vic!E81)</f>
        <v>1973</v>
      </c>
      <c r="E323" s="40" t="str">
        <f>IF(Vic!F81="","",Vic!F81)</f>
        <v/>
      </c>
      <c r="F323" s="40" t="str">
        <f>IF(Vic!G81="","",Vic!G81)</f>
        <v>Off Stream</v>
      </c>
      <c r="G323" s="40" t="str">
        <f>IF(Vic!H81="","",Vic!H81)</f>
        <v/>
      </c>
      <c r="H323" s="40" t="str">
        <f>IF(Vic!I81="","",Vic!I81)</f>
        <v>EMERALD</v>
      </c>
      <c r="I323" s="40" t="str">
        <f>IF(Vic!J81="","",Vic!J81)</f>
        <v>VIC</v>
      </c>
      <c r="J323" s="40" t="str">
        <f>IF(Vic!K81="","",Vic!K81)</f>
        <v>ER</v>
      </c>
      <c r="K323" s="40" t="str">
        <f>IF(Vic!L81="","",Vic!L81)</f>
        <v/>
      </c>
      <c r="L323" s="40" t="str">
        <f>IF(Vic!M81="","",Vic!M81)</f>
        <v>ie</v>
      </c>
      <c r="M323" s="40" t="str">
        <f>IF(Vic!N81="","",Vic!N81)</f>
        <v>R</v>
      </c>
      <c r="N323" s="40">
        <f>IF(Vic!O81="","",Vic!O81)</f>
        <v>16</v>
      </c>
      <c r="O323" s="40">
        <f>IF(Vic!P81="","",Vic!P81)</f>
        <v>1219</v>
      </c>
      <c r="P323" s="40" t="str">
        <f>IF(Vic!Q81="","",Vic!Q81)</f>
        <v/>
      </c>
      <c r="Q323" s="40">
        <f>IF(Vic!R81="","",Vic!R81)</f>
        <v>126660</v>
      </c>
      <c r="R323" s="40">
        <f>IF(Vic!S81="","",Vic!S81)</f>
        <v>12950</v>
      </c>
      <c r="S323" s="40" t="str">
        <f>IF(Vic!T81="","",Vic!T81)</f>
        <v>S</v>
      </c>
      <c r="T323" s="40" t="str">
        <f>IF(Vic!U81="","",Vic!U81)</f>
        <v/>
      </c>
      <c r="U323" s="40" t="str">
        <f>IF(Vic!V81="","",Vic!V81)</f>
        <v/>
      </c>
      <c r="V323" s="40" t="str">
        <f>IF(Vic!W81="","",Vic!W81)</f>
        <v/>
      </c>
      <c r="W323" s="40">
        <f>IF(Vic!Y81="","",Vic!Y81)</f>
        <v>32</v>
      </c>
      <c r="X323" s="40">
        <f>IF(Vic!Z81="","",Vic!Z81)</f>
        <v>12</v>
      </c>
      <c r="Y323" s="40" t="str">
        <f>IF(Vic!AA81="","",Vic!AA81)</f>
        <v>L</v>
      </c>
      <c r="Z323" s="40" t="str">
        <f>IF(Vic!AB81="","",Vic!AB81)</f>
        <v>Melbourne Water Corporation</v>
      </c>
      <c r="AA323" s="40" t="str">
        <f>IF(Vic!AC81="","",Vic!AC81)</f>
        <v>Snowy Mountains Engineering Corporation</v>
      </c>
      <c r="AB323" s="40" t="str">
        <f>IF(Vic!AD81="","",Vic!AD81)</f>
        <v>Fluor Construction for MMBW</v>
      </c>
      <c r="AC323" s="40" t="str">
        <f>IF(Vic!AE81="","",Vic!AE81)</f>
        <v/>
      </c>
      <c r="AD323" s="40" t="str">
        <f>IF(Vic!AF81="","",Vic!AF81)</f>
        <v/>
      </c>
      <c r="AE323" s="40" t="str">
        <f>IF(Vic!AG81="","",Vic!AG81)</f>
        <v/>
      </c>
      <c r="AF323" s="40" t="str">
        <f>IF(Vic!AH81="","",Vic!AH81)</f>
        <v/>
      </c>
      <c r="AG323" s="40" t="str">
        <f>IF(Vic!AI81="","",Vic!AI81)</f>
        <v/>
      </c>
      <c r="AH323" s="40" t="str">
        <f>IF(Vic!AJ81="","",Vic!AJ81)</f>
        <v/>
      </c>
      <c r="AI323" s="40" t="str">
        <f>IF(Vic!AK81="","",Vic!AK81)</f>
        <v/>
      </c>
      <c r="AK323" s="40" t="str">
        <f>IF(Vic!AL81="","",Vic!AL81)</f>
        <v/>
      </c>
    </row>
    <row r="324" spans="1:38" x14ac:dyDescent="0.2">
      <c r="A324" s="7">
        <f t="shared" si="4"/>
        <v>321</v>
      </c>
      <c r="B324" s="40" t="str">
        <f>IF(TAS!B50="","",TAS!B50)</f>
        <v>EDGAR</v>
      </c>
      <c r="C324" s="40" t="str">
        <f>IF(TAS!C50="","",TAS!C50)</f>
        <v>Lake Pedder</v>
      </c>
      <c r="D324" s="40">
        <f>IF(TAS!E50="","",TAS!E50)</f>
        <v>1973</v>
      </c>
      <c r="E324" s="40" t="str">
        <f>IF(TAS!F50="","",TAS!F50)</f>
        <v/>
      </c>
      <c r="F324" s="40" t="str">
        <f>IF(TAS!G50="","",TAS!G50)</f>
        <v>Off Stream</v>
      </c>
      <c r="G324" s="40" t="str">
        <f>IF(TAS!H50="","",TAS!H50)</f>
        <v/>
      </c>
      <c r="H324" s="40" t="str">
        <f>IF(TAS!I50="","",TAS!I50)</f>
        <v>HOBART</v>
      </c>
      <c r="I324" s="40" t="str">
        <f>IF(TAS!J50="","",TAS!J50)</f>
        <v>TAS</v>
      </c>
      <c r="J324" s="40" t="str">
        <f>IF(TAS!K50="","",TAS!K50)</f>
        <v>TE</v>
      </c>
      <c r="K324" s="40" t="str">
        <f>IF(TAS!L50="","",TAS!L50)</f>
        <v/>
      </c>
      <c r="L324" s="40" t="str">
        <f>IF(TAS!M50="","",TAS!M50)</f>
        <v>ie</v>
      </c>
      <c r="M324" s="40" t="str">
        <f>IF(TAS!N50="","",TAS!N50)</f>
        <v>R/S</v>
      </c>
      <c r="N324" s="40">
        <f>IF(TAS!O50="","",TAS!O50)</f>
        <v>17</v>
      </c>
      <c r="O324" s="40">
        <f>IF(TAS!P50="","",TAS!P50)</f>
        <v>460</v>
      </c>
      <c r="P324" s="40">
        <f>IF(TAS!Q50="","",TAS!Q50)</f>
        <v>96</v>
      </c>
      <c r="Q324" s="40">
        <f>IF(TAS!R50="","",TAS!R50)</f>
        <v>2937930</v>
      </c>
      <c r="R324" s="40">
        <f>IF(TAS!S50="","",TAS!S50)</f>
        <v>241330</v>
      </c>
      <c r="S324" s="40" t="str">
        <f>IF(TAS!T50="","",TAS!T50)</f>
        <v>H</v>
      </c>
      <c r="T324" s="40" t="str">
        <f>IF(TAS!U50="","",TAS!U50)</f>
        <v/>
      </c>
      <c r="U324" s="40" t="str">
        <f>IF(TAS!V50="","",TAS!V50)</f>
        <v/>
      </c>
      <c r="V324" s="40" t="str">
        <f>IF(TAS!W50="","",TAS!W50)</f>
        <v/>
      </c>
      <c r="W324" s="40">
        <f>IF(TAS!Y50="","",TAS!Y50)</f>
        <v>734</v>
      </c>
      <c r="X324" s="40" t="str">
        <f>IF(TAS!Z50="","",TAS!Z50)</f>
        <v>-</v>
      </c>
      <c r="Y324" s="40" t="str">
        <f>IF(TAS!AB50="","",TAS!AB50)</f>
        <v>-</v>
      </c>
      <c r="Z324" s="40" t="str">
        <f>IF(TAS!AC50="","",TAS!AC50)</f>
        <v>Hydro-Electric Commission TAS</v>
      </c>
      <c r="AA324" s="40" t="str">
        <f>IF(TAS!AD50="","",TAS!AD50)</f>
        <v>Hydro Electric Commission TAS</v>
      </c>
      <c r="AB324" s="40" t="str">
        <f>IF(TAS!AE50="","",TAS!AE50)</f>
        <v>Hydro Electric Commission TAS</v>
      </c>
      <c r="AC324" s="40" t="str">
        <f>IF(TAS!AF50="","",TAS!AF50)</f>
        <v>Saddle dam for Lake Pedder</v>
      </c>
      <c r="AD324" s="40" t="str">
        <f>IF(TAS!AG50="","",TAS!AG50)</f>
        <v/>
      </c>
      <c r="AE324" s="40" t="str">
        <f>IF(TAS!AH50="","",TAS!AH50)</f>
        <v/>
      </c>
      <c r="AF324" s="40" t="str">
        <f>IF(TAS!AI50="","",TAS!AI50)</f>
        <v/>
      </c>
      <c r="AG324" s="40" t="str">
        <f>IF(TAS!AJ50="","",TAS!AJ50)</f>
        <v/>
      </c>
      <c r="AH324" s="40" t="str">
        <f>IF(TAS!AK50="","",TAS!AK50)</f>
        <v/>
      </c>
      <c r="AI324" s="40" t="str">
        <f>IF(TAS!AL50="","",TAS!AL50)</f>
        <v/>
      </c>
      <c r="AJ324" s="40" t="str">
        <f>IF(TAS!AM50="","",TAS!AM50)</f>
        <v/>
      </c>
      <c r="AK324" s="40" t="str">
        <f>IF(TAS!AN50="","",TAS!AN50)</f>
        <v/>
      </c>
    </row>
    <row r="325" spans="1:38" x14ac:dyDescent="0.2">
      <c r="A325" s="7">
        <f t="shared" si="4"/>
        <v>322</v>
      </c>
      <c r="B325" s="40" t="str">
        <f>IF(QLD!C49="","",QLD!C49)</f>
        <v>MAROON</v>
      </c>
      <c r="C325" s="40" t="str">
        <f>IF(QLD!D49="","",QLD!D49)</f>
        <v/>
      </c>
      <c r="D325" s="40">
        <f>IF(QLD!F49="","",QLD!F49)</f>
        <v>1973</v>
      </c>
      <c r="E325" s="40" t="str">
        <f>IF(QLD!G49="","",QLD!G49)</f>
        <v/>
      </c>
      <c r="F325" s="40" t="str">
        <f>IF(QLD!H49="","",QLD!H49)</f>
        <v>Burnett Ck</v>
      </c>
      <c r="G325" s="40" t="str">
        <f>IF(QLD!I49="","",QLD!I49)</f>
        <v/>
      </c>
      <c r="H325" s="40" t="str">
        <f>IF(QLD!J49="","",QLD!J49)</f>
        <v>BOONAH</v>
      </c>
      <c r="I325" s="40" t="str">
        <f>IF(QLD!K49="","",QLD!K49)</f>
        <v>QLD</v>
      </c>
      <c r="J325" s="40" t="str">
        <f>IF(QLD!L49="","",QLD!L49)</f>
        <v>TE</v>
      </c>
      <c r="K325" s="40" t="str">
        <f>IF(QLD!M49="","",QLD!M49)</f>
        <v/>
      </c>
      <c r="L325" s="40" t="str">
        <f>IF(QLD!N49="","",QLD!N49)</f>
        <v>ie</v>
      </c>
      <c r="M325" s="40" t="str">
        <f>IF(QLD!O49="","",QLD!O49)</f>
        <v>R</v>
      </c>
      <c r="N325" s="40">
        <f>IF(QLD!P49="","",QLD!P49)</f>
        <v>46.3</v>
      </c>
      <c r="O325" s="40">
        <f>IF(QLD!Q49="","",QLD!Q49)</f>
        <v>451</v>
      </c>
      <c r="P325" s="40">
        <f>IF(QLD!R49="","",QLD!R49)</f>
        <v>1620</v>
      </c>
      <c r="Q325" s="40">
        <f>IF(QLD!S49="","",QLD!S49)</f>
        <v>44300</v>
      </c>
      <c r="R325" s="40">
        <f>IF(QLD!T49="","",QLD!T49)</f>
        <v>3100</v>
      </c>
      <c r="S325" s="40" t="str">
        <f>IF(QLD!U49="","",QLD!U49)</f>
        <v>I</v>
      </c>
      <c r="T325" s="40" t="str">
        <f>IF(QLD!V49="","",QLD!V49)</f>
        <v/>
      </c>
      <c r="U325" s="40" t="str">
        <f>IF(QLD!W49="","",QLD!W49)</f>
        <v/>
      </c>
      <c r="V325" s="40" t="str">
        <f>IF(QLD!X49="","",QLD!X49)</f>
        <v/>
      </c>
      <c r="W325" s="40">
        <f>IF(QLD!Z49="","",QLD!Z49)</f>
        <v>160</v>
      </c>
      <c r="X325" s="40">
        <f>IF(QLD!AA49="","",QLD!AA49)</f>
        <v>567</v>
      </c>
      <c r="Y325" s="40" t="str">
        <f>IF(QLD!AB49="","",QLD!AB49)</f>
        <v>L</v>
      </c>
      <c r="Z325" s="40" t="str">
        <f>IF(QLD!AC49="","",QLD!AC49)</f>
        <v>SunWater (To be transferred to SEQWater by 1 July 2008)</v>
      </c>
      <c r="AA325" s="40" t="str">
        <f>IF(QLD!AD49="","",QLD!AD49)</f>
        <v>Water Resources Commission &amp; Gutteridge,Haskins &amp; Davey Pty Ltd</v>
      </c>
      <c r="AB325" s="40" t="str">
        <f>IF(QLD!AE49="","",QLD!AE49)</f>
        <v>Water Resources Commission</v>
      </c>
      <c r="AC325" s="40" t="str">
        <f>IF(QLD!AF49="","",QLD!AF49)</f>
        <v/>
      </c>
      <c r="AD325" s="40" t="str">
        <f>IF(QLD!AG49="","",QLD!AG49)</f>
        <v/>
      </c>
      <c r="AE325" s="40" t="str">
        <f>IF(QLD!AH49="","",QLD!AH49)</f>
        <v>n/a</v>
      </c>
      <c r="AF325" s="40" t="str">
        <f>IF(QLD!AI49="","",QLD!AI49)</f>
        <v>n/a</v>
      </c>
      <c r="AG325" s="40">
        <f>IF(QLD!AJ49="","",QLD!AJ49)</f>
        <v>40</v>
      </c>
      <c r="AH325" s="40">
        <f>IF(QLD!AK49="","",QLD!AK49)</f>
        <v>49</v>
      </c>
      <c r="AI325" s="40">
        <f>IF(QLD!AL49="","",QLD!AL49)</f>
        <v>10</v>
      </c>
      <c r="AJ325" s="40" t="str">
        <f>IF(QLD!AM49="","",QLD!AM49)</f>
        <v/>
      </c>
      <c r="AK325" s="40" t="str">
        <f>IF(QLD!AN49="","",QLD!AN49)</f>
        <v/>
      </c>
    </row>
    <row r="326" spans="1:38" x14ac:dyDescent="0.2">
      <c r="A326" s="7">
        <f t="shared" si="4"/>
        <v>323</v>
      </c>
      <c r="B326" s="40" t="str">
        <f>IF(Vic!B87="","",Vic!B87)</f>
        <v>ROSSLYNNE</v>
      </c>
      <c r="C326" s="40" t="str">
        <f>IF(Vic!C87="","",Vic!C87)</f>
        <v/>
      </c>
      <c r="D326" s="40">
        <f>IF(Vic!E87="","",Vic!E87)</f>
        <v>1973</v>
      </c>
      <c r="E326" s="40" t="str">
        <f>IF(Vic!F87="","",Vic!F87)</f>
        <v/>
      </c>
      <c r="F326" s="40" t="str">
        <f>IF(Vic!G87="","",Vic!G87)</f>
        <v>Jackson Creek</v>
      </c>
      <c r="G326" s="40" t="str">
        <f>IF(Vic!H87="","",Vic!H87)</f>
        <v/>
      </c>
      <c r="H326" s="40" t="str">
        <f>IF(Vic!I87="","",Vic!I87)</f>
        <v>GISBORNE</v>
      </c>
      <c r="I326" s="40" t="str">
        <f>IF(Vic!J87="","",Vic!J87)</f>
        <v>VIC</v>
      </c>
      <c r="J326" s="40" t="str">
        <f>IF(Vic!K87="","",Vic!K87)</f>
        <v>ER</v>
      </c>
      <c r="K326" s="40" t="str">
        <f>IF(Vic!L87="","",Vic!L87)</f>
        <v xml:space="preserve"> </v>
      </c>
      <c r="L326" s="40" t="str">
        <f>IF(Vic!M87="","",Vic!M87)</f>
        <v>ie</v>
      </c>
      <c r="M326" s="40" t="str">
        <f>IF(Vic!N87="","",Vic!N87)</f>
        <v>R</v>
      </c>
      <c r="N326" s="40">
        <f>IF(Vic!O87="","",Vic!O87)</f>
        <v>37</v>
      </c>
      <c r="O326" s="40">
        <f>IF(Vic!P87="","",Vic!P87)</f>
        <v>351</v>
      </c>
      <c r="P326" s="40">
        <f>IF(Vic!Q87="","",Vic!Q87)</f>
        <v>440</v>
      </c>
      <c r="Q326" s="40">
        <f>IF(Vic!R87="","",Vic!R87)</f>
        <v>24500</v>
      </c>
      <c r="R326" s="40">
        <f>IF(Vic!S87="","",Vic!S87)</f>
        <v>1940</v>
      </c>
      <c r="S326" s="40" t="str">
        <f>IF(Vic!T87="","",Vic!T87)</f>
        <v>S</v>
      </c>
      <c r="T326" s="40" t="str">
        <f>IF(Vic!U87="","",Vic!U87)</f>
        <v>I</v>
      </c>
      <c r="U326" s="40" t="str">
        <f>IF(Vic!V87="","",Vic!V87)</f>
        <v/>
      </c>
      <c r="V326" s="40" t="str">
        <f>IF(Vic!W87="","",Vic!W87)</f>
        <v/>
      </c>
      <c r="W326" s="40" t="str">
        <f>IF(Vic!Y87="","",Vic!Y87)</f>
        <v/>
      </c>
      <c r="X326" s="40">
        <f>IF(Vic!Z87="","",Vic!Z87)</f>
        <v>4100</v>
      </c>
      <c r="Y326" s="40" t="str">
        <f>IF(Vic!AA87="","",Vic!AA87)</f>
        <v>L</v>
      </c>
      <c r="Z326" s="40" t="str">
        <f>IF(Vic!AB87="","",Vic!AB87)</f>
        <v>Southern Rural Water</v>
      </c>
      <c r="AA326" s="40" t="str">
        <f>IF(Vic!AC87="","",Vic!AC87)</f>
        <v xml:space="preserve">State Rivers &amp; Water Supply Commission, Victoria </v>
      </c>
      <c r="AB326" s="40" t="str">
        <f>IF(Vic!AD87="","",Vic!AD87)</f>
        <v xml:space="preserve">State Rivers &amp; Water Supply Commission, Victoria </v>
      </c>
      <c r="AC326" s="40" t="str">
        <f>IF(Vic!AE87="","",Vic!AE87)</f>
        <v>Primary spillway modified, secondary spillway added and embankment raised in 1997</v>
      </c>
      <c r="AD326" s="40" t="str">
        <f>IF(Vic!AF87="","",Vic!AF87)</f>
        <v/>
      </c>
      <c r="AE326" s="40" t="str">
        <f>IF(Vic!AG87="","",Vic!AG87)</f>
        <v/>
      </c>
      <c r="AF326" s="40" t="str">
        <f>IF(Vic!AH87="","",Vic!AH87)</f>
        <v/>
      </c>
      <c r="AG326" s="40" t="str">
        <f>IF(Vic!AI87="","",Vic!AI87)</f>
        <v/>
      </c>
      <c r="AH326" s="40" t="str">
        <f>IF(Vic!AJ87="","",Vic!AJ87)</f>
        <v/>
      </c>
      <c r="AI326" s="40" t="str">
        <f>IF(Vic!AK87="","",Vic!AK87)</f>
        <v>&lt;5</v>
      </c>
      <c r="AK326" s="40" t="str">
        <f>IF(Vic!AL87="","",Vic!AL87)</f>
        <v/>
      </c>
    </row>
    <row r="327" spans="1:38" x14ac:dyDescent="0.2">
      <c r="A327" s="7">
        <f t="shared" si="4"/>
        <v>324</v>
      </c>
      <c r="B327" s="40" t="str">
        <f>IF(TAS!B51="","",TAS!B51)</f>
        <v>SCOTTS PEAK</v>
      </c>
      <c r="C327" s="40" t="str">
        <f>IF(TAS!C51="","",TAS!C51)</f>
        <v>Lake Pedder</v>
      </c>
      <c r="D327" s="40">
        <f>IF(TAS!E51="","",TAS!E51)</f>
        <v>1973</v>
      </c>
      <c r="E327" s="40" t="str">
        <f>IF(TAS!F51="","",TAS!F51)</f>
        <v/>
      </c>
      <c r="F327" s="40" t="str">
        <f>IF(TAS!G51="","",TAS!G51)</f>
        <v>Huon</v>
      </c>
      <c r="G327" s="40" t="str">
        <f>IF(TAS!H51="","",TAS!H51)</f>
        <v/>
      </c>
      <c r="H327" s="40" t="str">
        <f>IF(TAS!I51="","",TAS!I51)</f>
        <v>HOBART</v>
      </c>
      <c r="I327" s="40" t="str">
        <f>IF(TAS!J51="","",TAS!J51)</f>
        <v>TAS</v>
      </c>
      <c r="J327" s="40" t="str">
        <f>IF(TAS!K51="","",TAS!K51)</f>
        <v>ER</v>
      </c>
      <c r="K327" s="40" t="str">
        <f>IF(TAS!L51="","",TAS!L51)</f>
        <v/>
      </c>
      <c r="L327" s="40" t="str">
        <f>IF(TAS!M51="","",TAS!M51)</f>
        <v>fa</v>
      </c>
      <c r="M327" s="40" t="str">
        <f>IF(TAS!N51="","",TAS!N51)</f>
        <v>R/S</v>
      </c>
      <c r="N327" s="40">
        <f>IF(TAS!O51="","",TAS!O51)</f>
        <v>43</v>
      </c>
      <c r="O327" s="40">
        <f>IF(TAS!P51="","",TAS!P51)</f>
        <v>1067</v>
      </c>
      <c r="P327" s="40">
        <f>IF(TAS!Q51="","",TAS!Q51)</f>
        <v>584</v>
      </c>
      <c r="Q327" s="40">
        <f>IF(TAS!R51="","",TAS!R51)</f>
        <v>2937930</v>
      </c>
      <c r="R327" s="40">
        <f>IF(TAS!S51="","",TAS!S51)</f>
        <v>241330</v>
      </c>
      <c r="S327" s="40" t="str">
        <f>IF(TAS!T51="","",TAS!T51)</f>
        <v>H</v>
      </c>
      <c r="T327" s="40" t="str">
        <f>IF(TAS!U51="","",TAS!U51)</f>
        <v/>
      </c>
      <c r="U327" s="40" t="str">
        <f>IF(TAS!V51="","",TAS!V51)</f>
        <v/>
      </c>
      <c r="V327" s="40" t="str">
        <f>IF(TAS!W51="","",TAS!W51)</f>
        <v/>
      </c>
      <c r="W327" s="40">
        <f>IF(TAS!Y51="","",TAS!Y51)</f>
        <v>734</v>
      </c>
      <c r="X327" s="40" t="str">
        <f>IF(TAS!Z51="","",TAS!Z51)</f>
        <v>-</v>
      </c>
      <c r="Y327" s="40" t="str">
        <f>IF(TAS!AB51="","",TAS!AB51)</f>
        <v>-</v>
      </c>
      <c r="Z327" s="40" t="str">
        <f>IF(TAS!AC51="","",TAS!AC51)</f>
        <v>Hydro Electric Corporation TAS</v>
      </c>
      <c r="AA327" s="40" t="str">
        <f>IF(TAS!AD51="","",TAS!AD51)</f>
        <v>Hydro Electric Commission TAS</v>
      </c>
      <c r="AB327" s="40" t="str">
        <f>IF(TAS!AE51="","",TAS!AE51)</f>
        <v>Hydro Electric Commission TAS</v>
      </c>
      <c r="AC327" s="40" t="str">
        <f>IF(TAS!AF51="","",TAS!AF51)</f>
        <v>Lake Pedder water diverted to Lake Gordon via the McPartlan Pass Canal.</v>
      </c>
      <c r="AD327" s="40" t="str">
        <f>IF(TAS!AG51="","",TAS!AG51)</f>
        <v/>
      </c>
      <c r="AE327" s="40" t="str">
        <f>IF(TAS!AH51="","",TAS!AH51)</f>
        <v/>
      </c>
      <c r="AF327" s="40" t="str">
        <f>IF(TAS!AI51="","",TAS!AI51)</f>
        <v/>
      </c>
      <c r="AG327" s="40" t="str">
        <f>IF(TAS!AJ51="","",TAS!AJ51)</f>
        <v/>
      </c>
      <c r="AH327" s="40" t="str">
        <f>IF(TAS!AK51="","",TAS!AK51)</f>
        <v/>
      </c>
      <c r="AI327" s="40" t="str">
        <f>IF(TAS!AL51="","",TAS!AL51)</f>
        <v/>
      </c>
      <c r="AJ327" s="40" t="str">
        <f>IF(TAS!AM51="","",TAS!AM51)</f>
        <v/>
      </c>
      <c r="AK327" s="40" t="str">
        <f>IF(TAS!AN51="","",TAS!AN51)</f>
        <v/>
      </c>
    </row>
    <row r="328" spans="1:38" x14ac:dyDescent="0.2">
      <c r="A328" s="7">
        <f t="shared" si="4"/>
        <v>325</v>
      </c>
      <c r="B328" s="40" t="str">
        <f>IF(SA!B27="","",SA!B27)</f>
        <v>SUMMIT</v>
      </c>
      <c r="C328" s="40" t="str">
        <f>IF(SA!C27="","",SA!C27)</f>
        <v/>
      </c>
      <c r="D328" s="40">
        <f>IF(SA!E27="","",SA!E27)</f>
        <v>1973</v>
      </c>
      <c r="E328" s="40" t="str">
        <f>IF(SA!F27="","",SA!F27)</f>
        <v/>
      </c>
      <c r="F328" s="40" t="str">
        <f>IF(SA!G27="","",SA!G27)</f>
        <v>Offstream</v>
      </c>
      <c r="G328" s="40" t="str">
        <f>IF(SA!H27="","",SA!H27)</f>
        <v/>
      </c>
      <c r="H328" s="40" t="str">
        <f>IF(SA!I27="","",SA!I27)</f>
        <v>ADELAIDE</v>
      </c>
      <c r="I328" s="40" t="str">
        <f>IF(SA!J27="","",SA!J27)</f>
        <v>SA</v>
      </c>
      <c r="J328" s="40" t="str">
        <f>IF(SA!K27="","",SA!K27)</f>
        <v>TE</v>
      </c>
      <c r="K328" s="40" t="str">
        <f>IF(SA!L27="","",SA!L27)</f>
        <v/>
      </c>
      <c r="L328" s="40" t="str">
        <f>IF(SA!M27="","",SA!M27)</f>
        <v>ie</v>
      </c>
      <c r="M328" s="40" t="str">
        <f>IF(SA!N27="","",SA!N27)</f>
        <v>R/S</v>
      </c>
      <c r="N328" s="40">
        <f>IF(SA!O27="","",SA!O27)</f>
        <v>15</v>
      </c>
      <c r="O328" s="40">
        <f>IF(SA!P27="","",SA!P27)</f>
        <v>275</v>
      </c>
      <c r="P328" s="40">
        <f>IF(SA!Q27="","",SA!Q27)</f>
        <v>92</v>
      </c>
      <c r="Q328" s="40">
        <f>IF(SA!R27="","",SA!R27)</f>
        <v>480</v>
      </c>
      <c r="R328" s="40">
        <f>IF(SA!S27="","",SA!S27)</f>
        <v>140</v>
      </c>
      <c r="S328" s="40" t="str">
        <f>IF(SA!T27="","",SA!T27)</f>
        <v>S</v>
      </c>
      <c r="T328" s="40" t="str">
        <f>IF(SA!U27="","",SA!U27)</f>
        <v/>
      </c>
      <c r="U328" s="40" t="str">
        <f>IF(SA!V27="","",SA!V27)</f>
        <v/>
      </c>
      <c r="V328" s="40" t="str">
        <f>IF(SA!W27="","",SA!W27)</f>
        <v/>
      </c>
      <c r="W328" s="40">
        <f>IF(SA!Y27="","",SA!Y27)</f>
        <v>1</v>
      </c>
      <c r="X328" s="40">
        <f>IF(SA!Z27="","",SA!Z27)</f>
        <v>15</v>
      </c>
      <c r="Y328" s="40" t="str">
        <f>IF(SA!AA27="","",SA!AA27)</f>
        <v>L</v>
      </c>
      <c r="Z328" s="40" t="str">
        <f>IF(SA!AB27="","",SA!AB27)</f>
        <v>South Australian Water Corporation</v>
      </c>
      <c r="AA328" s="40" t="str">
        <f>IF(SA!AC27="","",SA!AC27)</f>
        <v xml:space="preserve">Sth Aust Government Eng &amp; Water Supply Department </v>
      </c>
      <c r="AB328" s="40" t="str">
        <f>IF(SA!AD27="","",SA!AD27)</f>
        <v xml:space="preserve">South Aust. Govenerment Eng &amp; Water Supply Dept </v>
      </c>
      <c r="AC328" s="40" t="str">
        <f>IF(SA!AE27="","",SA!AE27)</f>
        <v/>
      </c>
      <c r="AD328" s="40" t="str">
        <f>IF(SA!AF27="","",SA!AF27)</f>
        <v/>
      </c>
      <c r="AE328" s="40" t="str">
        <f>IF(SA!AG27="","",SA!AG27)</f>
        <v/>
      </c>
      <c r="AF328" s="40" t="str">
        <f>IF(SA!AH27="","",SA!AH27)</f>
        <v/>
      </c>
      <c r="AG328" s="40" t="str">
        <f>IF(SA!AI27="","",SA!AI27)</f>
        <v/>
      </c>
      <c r="AH328" s="40" t="str">
        <f>IF(SA!AJ27="","",SA!AJ27)</f>
        <v/>
      </c>
      <c r="AI328" s="40">
        <f>IF(SA!AK27="","",SA!AK27)</f>
        <v>0</v>
      </c>
      <c r="AJ328" s="40" t="str">
        <f>IF(SA!AL27="","",SA!AL27)</f>
        <v/>
      </c>
      <c r="AK328" s="40" t="str">
        <f>IF(SA!AM27="","",SA!AM27)</f>
        <v/>
      </c>
    </row>
    <row r="329" spans="1:38" x14ac:dyDescent="0.2">
      <c r="A329" s="7">
        <f t="shared" ref="A329:A372" si="5">A328+1</f>
        <v>326</v>
      </c>
      <c r="B329" s="40" t="str">
        <f>IF(Vic!B75="","",Vic!B75)</f>
        <v>WILLIAM HOVELL</v>
      </c>
      <c r="C329" s="40" t="str">
        <f>IF(Vic!C75="","",Vic!C75)</f>
        <v>Lake William Hovell</v>
      </c>
      <c r="D329" s="40">
        <f>IF(Vic!E75="","",Vic!E75)</f>
        <v>1973</v>
      </c>
      <c r="E329" s="40" t="str">
        <f>IF(Vic!F75="","",Vic!F75)</f>
        <v/>
      </c>
      <c r="F329" s="40" t="str">
        <f>IF(Vic!G75="","",Vic!G75)</f>
        <v xml:space="preserve">King </v>
      </c>
      <c r="G329" s="40" t="str">
        <f>IF(Vic!H75="","",Vic!H75)</f>
        <v/>
      </c>
      <c r="H329" s="40" t="str">
        <f>IF(Vic!I75="","",Vic!I75)</f>
        <v>WANGARATTA</v>
      </c>
      <c r="I329" s="40" t="str">
        <f>IF(Vic!J75="","",Vic!J75)</f>
        <v>VIC</v>
      </c>
      <c r="J329" s="40" t="str">
        <f>IF(Vic!K75="","",Vic!K75)</f>
        <v>TE</v>
      </c>
      <c r="K329" s="40" t="str">
        <f>IF(Vic!L75="","",Vic!L75)</f>
        <v>ER</v>
      </c>
      <c r="L329" s="40" t="str">
        <f>IF(Vic!M75="","",Vic!M75)</f>
        <v>ie</v>
      </c>
      <c r="M329" s="40" t="str">
        <f>IF(Vic!N75="","",Vic!N75)</f>
        <v>R</v>
      </c>
      <c r="N329" s="40">
        <f>IF(Vic!O75="","",Vic!O75)</f>
        <v>35</v>
      </c>
      <c r="O329" s="40">
        <f>IF(Vic!P75="","",Vic!P75)</f>
        <v>414</v>
      </c>
      <c r="P329" s="40">
        <f>IF(Vic!Q75="","",Vic!Q75)</f>
        <v>355</v>
      </c>
      <c r="Q329" s="40">
        <f>IF(Vic!R75="","",Vic!R75)</f>
        <v>13500</v>
      </c>
      <c r="R329" s="40">
        <f>IF(Vic!S75="","",Vic!S75)</f>
        <v>1130</v>
      </c>
      <c r="S329" s="40" t="str">
        <f>IF(Vic!T75="","",Vic!T75)</f>
        <v>I</v>
      </c>
      <c r="T329" s="40" t="str">
        <f>IF(Vic!U75="","",Vic!U75)</f>
        <v>H</v>
      </c>
      <c r="U329" s="40" t="str">
        <f>IF(Vic!V75="","",Vic!V75)</f>
        <v/>
      </c>
      <c r="V329" s="40" t="str">
        <f>IF(Vic!W75="","",Vic!W75)</f>
        <v/>
      </c>
      <c r="W329" s="40">
        <f>IF(Vic!Y75="","",Vic!Y75)</f>
        <v>331</v>
      </c>
      <c r="X329" s="40">
        <f>IF(Vic!Z75="","",Vic!Z75)</f>
        <v>2195</v>
      </c>
      <c r="Y329" s="40" t="str">
        <f>IF(Vic!AA75="","",Vic!AA75)</f>
        <v>L</v>
      </c>
      <c r="Z329" s="40" t="str">
        <f>IF(Vic!AB75="","",Vic!AB75)</f>
        <v>Goulburn-Murray Water</v>
      </c>
      <c r="AA329" s="40" t="str">
        <f>IF(Vic!AC75="","",Vic!AC75)</f>
        <v xml:space="preserve">State Rivers &amp; Water Supply Commission, Victoria </v>
      </c>
      <c r="AB329" s="40" t="str">
        <f>IF(Vic!AD75="","",Vic!AD75)</f>
        <v xml:space="preserve">State Rivers &amp; Water Supply Commission, Victoria </v>
      </c>
      <c r="AC329" s="40" t="str">
        <f>IF(Vic!AE75="","",Vic!AE75)</f>
        <v/>
      </c>
      <c r="AD329" s="40" t="str">
        <f>IF(Vic!AF75="","",Vic!AF75)</f>
        <v>William Hovell</v>
      </c>
      <c r="AE329" s="40">
        <f>IF(Vic!AG75="","",Vic!AG75)</f>
        <v>1.6</v>
      </c>
      <c r="AF329" s="40">
        <f>IF(Vic!AH75="","",Vic!AH75)</f>
        <v>3.7</v>
      </c>
      <c r="AG329" s="40">
        <f>IF(Vic!AI75="","",Vic!AI75)</f>
        <v>24</v>
      </c>
      <c r="AH329" s="40" t="str">
        <f>IF(Vic!AJ75="","",Vic!AJ75)</f>
        <v/>
      </c>
      <c r="AI329" s="40">
        <f>IF(Vic!AK75="","",Vic!AK75)</f>
        <v>0</v>
      </c>
      <c r="AK329" s="40" t="str">
        <f>IF(Vic!AL75="","",Vic!AL75)</f>
        <v/>
      </c>
    </row>
    <row r="330" spans="1:38" ht="15.75" x14ac:dyDescent="0.25">
      <c r="A330" s="7">
        <f t="shared" si="5"/>
        <v>327</v>
      </c>
      <c r="B330" s="40" t="str">
        <f>IF(QLD!C50="","",QLD!C50)</f>
        <v>CHINCHILLA WEIR</v>
      </c>
      <c r="C330" s="40" t="str">
        <f>IF(QLD!D50="","",QLD!D50)</f>
        <v/>
      </c>
      <c r="D330" s="40">
        <f>IF(QLD!F50="","",QLD!F50)</f>
        <v>1974</v>
      </c>
      <c r="E330" s="40" t="str">
        <f>IF(QLD!G50="","",QLD!G50)</f>
        <v/>
      </c>
      <c r="F330" s="40" t="str">
        <f>IF(QLD!H50="","",QLD!H50)</f>
        <v>Condamine</v>
      </c>
      <c r="G330" s="40" t="str">
        <f>IF(QLD!I50="","",QLD!I50)</f>
        <v/>
      </c>
      <c r="H330" s="40" t="str">
        <f>IF(QLD!J50="","",QLD!J50)</f>
        <v>CHINCHILLA</v>
      </c>
      <c r="I330" s="40" t="str">
        <f>IF(QLD!K50="","",QLD!K50)</f>
        <v>QLD</v>
      </c>
      <c r="J330" s="40" t="str">
        <f>IF(QLD!L50="","",QLD!L50)</f>
        <v>TE</v>
      </c>
      <c r="K330" s="40" t="str">
        <f>IF(QLD!M50="","",QLD!M50)</f>
        <v>ER</v>
      </c>
      <c r="L330" s="40" t="str">
        <f>IF(QLD!N50="","",QLD!N50)</f>
        <v>fe/fc</v>
      </c>
      <c r="M330" s="40" t="str">
        <f>IF(QLD!O50="","",QLD!O50)</f>
        <v>R/S</v>
      </c>
      <c r="N330" s="40">
        <f>IF(QLD!P50="","",QLD!P50)</f>
        <v>9.1999999999999993</v>
      </c>
      <c r="O330" s="40">
        <f>IF(QLD!Q50="","",QLD!Q50)</f>
        <v>410</v>
      </c>
      <c r="P330" s="40">
        <f>IF(QLD!R50="","",QLD!R50)</f>
        <v>35</v>
      </c>
      <c r="Q330" s="40">
        <f>IF(QLD!S50="","",QLD!S50)</f>
        <v>9780</v>
      </c>
      <c r="R330" s="40">
        <f>IF(QLD!T50="","",QLD!T50)</f>
        <v>3580</v>
      </c>
      <c r="S330" s="40" t="str">
        <f>IF(QLD!U50="","",QLD!U50)</f>
        <v>I</v>
      </c>
      <c r="T330" s="40" t="str">
        <f>IF(QLD!V50="","",QLD!V50)</f>
        <v>S</v>
      </c>
      <c r="U330" s="40" t="str">
        <f>IF(QLD!W50="","",QLD!W50)</f>
        <v/>
      </c>
      <c r="V330" s="40" t="str">
        <f>IF(QLD!X50="","",QLD!X50)</f>
        <v/>
      </c>
      <c r="W330" s="40">
        <f>IF(QLD!Z50="","",QLD!Z50)</f>
        <v>19190</v>
      </c>
      <c r="X330" s="40" t="str">
        <f>IF(QLD!AA50="","",QLD!AA50)</f>
        <v xml:space="preserve"> </v>
      </c>
      <c r="Y330" s="40" t="str">
        <f>IF(QLD!AB50="","",QLD!AB50)</f>
        <v>L</v>
      </c>
      <c r="Z330" s="40" t="str">
        <f>IF(QLD!AC50="","",QLD!AC50)</f>
        <v>SunWater</v>
      </c>
      <c r="AA330" s="40" t="str">
        <f>IF(QLD!AD50="","",QLD!AD50)</f>
        <v>Local Govt Dept</v>
      </c>
      <c r="AB330" s="40" t="str">
        <f>IF(QLD!AE50="","",QLD!AE50)</f>
        <v>G B White Pty Ltd</v>
      </c>
      <c r="AC330" s="40" t="str">
        <f>IF(QLD!AF50="","",QLD!AF50)</f>
        <v/>
      </c>
      <c r="AD330" s="40" t="str">
        <f>IF(QLD!AG50="","",QLD!AG50)</f>
        <v/>
      </c>
      <c r="AE330" s="40" t="str">
        <f>IF(QLD!AH50="","",QLD!AH50)</f>
        <v>n/a</v>
      </c>
      <c r="AF330" s="40" t="str">
        <f>IF(QLD!AI50="","",QLD!AI50)</f>
        <v>n/a</v>
      </c>
      <c r="AG330" s="40">
        <f>IF(QLD!AJ50="","",QLD!AJ50)</f>
        <v>10</v>
      </c>
      <c r="AH330" s="40" t="str">
        <f>IF(QLD!AK50="","",QLD!AK50)</f>
        <v>n/a</v>
      </c>
      <c r="AI330" s="40">
        <f>IF(QLD!AL50="","",QLD!AL50)</f>
        <v>10</v>
      </c>
      <c r="AJ330" s="40" t="str">
        <f>IF(QLD!AM50="","",QLD!AM50)</f>
        <v/>
      </c>
      <c r="AK330" s="40" t="str">
        <f>IF(QLD!AN50="","",QLD!AN50)</f>
        <v/>
      </c>
      <c r="AL330" s="163"/>
    </row>
    <row r="331" spans="1:38" x14ac:dyDescent="0.2">
      <c r="A331" s="7">
        <f t="shared" si="5"/>
        <v>328</v>
      </c>
      <c r="B331" s="40" t="str">
        <f>IF(NSW!B101="","",NSW!B101)</f>
        <v>FITZROY FALLS</v>
      </c>
      <c r="C331" s="40" t="str">
        <f>IF(NSW!C101="","",NSW!C101)</f>
        <v/>
      </c>
      <c r="D331" s="40">
        <f>IF(NSW!E101="","",NSW!E101)</f>
        <v>1974</v>
      </c>
      <c r="E331" s="40" t="str">
        <f>IF(NSW!F101="","",NSW!F101)</f>
        <v/>
      </c>
      <c r="F331" s="40" t="str">
        <f>IF(NSW!G101="","",NSW!G101)</f>
        <v>Yarrunga Creek</v>
      </c>
      <c r="G331" s="40" t="str">
        <f>IF(NSW!H101="","",NSW!H101)</f>
        <v/>
      </c>
      <c r="H331" s="40" t="str">
        <f>IF(NSW!I101="","",NSW!I101)</f>
        <v>MOSS VALE</v>
      </c>
      <c r="I331" s="40" t="str">
        <f>IF(NSW!J101="","",NSW!J101)</f>
        <v>NSW</v>
      </c>
      <c r="J331" s="40" t="str">
        <f>IF(NSW!K101="","",NSW!K101)</f>
        <v>TE</v>
      </c>
      <c r="K331" s="40" t="str">
        <f>IF(NSW!L101="","",NSW!L101)</f>
        <v>ER</v>
      </c>
      <c r="L331" s="40" t="str">
        <f>IF(NSW!M101="","",NSW!M101)</f>
        <v>ie</v>
      </c>
      <c r="M331" s="40" t="str">
        <f>IF(NSW!N101="","",NSW!N101)</f>
        <v>S</v>
      </c>
      <c r="N331" s="40">
        <f>IF(NSW!O101="","",NSW!O101)</f>
        <v>14</v>
      </c>
      <c r="O331" s="40">
        <f>IF(NSW!P101="","",NSW!P101)</f>
        <v>1530</v>
      </c>
      <c r="P331" s="40">
        <f>IF(NSW!Q101="","",NSW!Q101)</f>
        <v>760</v>
      </c>
      <c r="Q331" s="40">
        <f>IF(NSW!R101="","",NSW!R101)</f>
        <v>23500</v>
      </c>
      <c r="R331" s="40">
        <f>IF(NSW!S101="","",NSW!S101)</f>
        <v>5220</v>
      </c>
      <c r="S331" s="40" t="str">
        <f>IF(NSW!T101="","",NSW!T101)</f>
        <v>S</v>
      </c>
      <c r="T331" s="40" t="str">
        <f>IF(NSW!U101="","",NSW!U101)</f>
        <v/>
      </c>
      <c r="U331" s="40" t="str">
        <f>IF(NSW!V101="","",NSW!V101)</f>
        <v>H</v>
      </c>
      <c r="V331" s="40" t="str">
        <f>IF(NSW!W101="","",NSW!W101)</f>
        <v/>
      </c>
      <c r="W331" s="40">
        <f>IF(NSW!X101="","",NSW!X101)</f>
        <v>31</v>
      </c>
      <c r="X331" s="40">
        <f>IF(NSW!Y101="","",NSW!Y101)</f>
        <v>516</v>
      </c>
      <c r="Y331" s="40" t="str">
        <f>IF(NSW!Z101="","",NSW!Z101)</f>
        <v>L</v>
      </c>
      <c r="Z331" s="40" t="str">
        <f>IF(NSW!AA101="","",NSW!AA101)</f>
        <v>Sydney Catchment Authority</v>
      </c>
      <c r="AA331" s="40" t="str">
        <f>IF(NSW!AB101="","",NSW!AB101)</f>
        <v>Snowy Mountains Engineering Corporation</v>
      </c>
      <c r="AB331" s="40" t="str">
        <f>IF(NSW!AC101="","",NSW!AC101)</f>
        <v>Leighton Contractors Pty Ltd</v>
      </c>
      <c r="AC331" s="40" t="str">
        <f>IF(NSW!AD101="","",NSW!AD101)</f>
        <v>Includes 3 saddle dams</v>
      </c>
      <c r="AD331" s="40" t="str">
        <f>IF(NSW!AE101="","",NSW!AE101)</f>
        <v/>
      </c>
      <c r="AE331" s="40" t="str">
        <f>IF(NSW!AF101="","",NSW!AF101)</f>
        <v/>
      </c>
      <c r="AF331" s="40" t="str">
        <f>IF(NSW!AG101="","",NSW!AG101)</f>
        <v/>
      </c>
      <c r="AG331" s="40" t="str">
        <f>IF(NSW!AH101="","",NSW!AH101)</f>
        <v/>
      </c>
      <c r="AH331" s="40" t="str">
        <f>IF(NSW!AI101="","",NSW!AI101)</f>
        <v/>
      </c>
      <c r="AI331" s="40" t="str">
        <f>IF(NSW!AJ101="","",NSW!AJ101)</f>
        <v/>
      </c>
      <c r="AJ331" s="40" t="str">
        <f>IF(NSW!AK101="","",NSW!AK101)</f>
        <v/>
      </c>
      <c r="AK331" s="40" t="str">
        <f>IF(NSW!AL101="","",NSW!AL101)</f>
        <v/>
      </c>
    </row>
    <row r="332" spans="1:38" x14ac:dyDescent="0.2">
      <c r="A332" s="7">
        <f t="shared" si="5"/>
        <v>329</v>
      </c>
      <c r="B332" s="40" t="str">
        <f>IF(NSW!B102="","",NSW!B102)</f>
        <v>GLENQUARRY CUT</v>
      </c>
      <c r="C332" s="40" t="str">
        <f>IF(NSW!C102="","",NSW!C102)</f>
        <v/>
      </c>
      <c r="D332" s="40">
        <f>IF(NSW!E102="","",NSW!E102)</f>
        <v>1974</v>
      </c>
      <c r="E332" s="40" t="str">
        <f>IF(NSW!F102="","",NSW!F102)</f>
        <v/>
      </c>
      <c r="F332" s="40" t="str">
        <f>IF(NSW!G102="","",NSW!G102)</f>
        <v>Off Stream</v>
      </c>
      <c r="G332" s="40" t="str">
        <f>IF(NSW!H102="","",NSW!H102)</f>
        <v/>
      </c>
      <c r="H332" s="40" t="str">
        <f>IF(NSW!I102="","",NSW!I102)</f>
        <v>MOSS VALE</v>
      </c>
      <c r="I332" s="40" t="str">
        <f>IF(NSW!J102="","",NSW!J102)</f>
        <v>NSW</v>
      </c>
      <c r="J332" s="40" t="str">
        <f>IF(NSW!K102="","",NSW!K102)</f>
        <v>PG</v>
      </c>
      <c r="K332" s="40" t="str">
        <f>IF(NSW!L102="","",NSW!L102)</f>
        <v/>
      </c>
      <c r="L332" s="40" t="str">
        <f>IF(NSW!M102="","",NSW!M102)</f>
        <v/>
      </c>
      <c r="M332" s="40" t="str">
        <f>IF(NSW!N102="","",NSW!N102)</f>
        <v/>
      </c>
      <c r="N332" s="40">
        <f>IF(NSW!O102="","",NSW!O102)</f>
        <v>18</v>
      </c>
      <c r="O332" s="40">
        <f>IF(NSW!P102="","",NSW!P102)</f>
        <v>39</v>
      </c>
      <c r="P332" s="40">
        <f>IF(NSW!Q102="","",NSW!Q102)</f>
        <v>3</v>
      </c>
      <c r="Q332" s="40">
        <f>IF(NSW!R102="","",NSW!R102)</f>
        <v>25875</v>
      </c>
      <c r="R332" s="40">
        <f>IF(NSW!S102="","",NSW!S102)</f>
        <v>6250</v>
      </c>
      <c r="S332" s="40" t="str">
        <f>IF(NSW!T102="","",NSW!T102)</f>
        <v>S</v>
      </c>
      <c r="T332" s="40" t="str">
        <f>IF(NSW!U102="","",NSW!U102)</f>
        <v/>
      </c>
      <c r="U332" s="40" t="str">
        <f>IF(NSW!V102="","",NSW!V102)</f>
        <v/>
      </c>
      <c r="V332" s="40" t="str">
        <f>IF(NSW!W102="","",NSW!W102)</f>
        <v/>
      </c>
      <c r="W332" s="40">
        <f>IF(NSW!X102="","",NSW!X102)</f>
        <v>40</v>
      </c>
      <c r="X332" s="40" t="str">
        <f>IF(NSW!Y102="","",NSW!Y102)</f>
        <v/>
      </c>
      <c r="Y332" s="40" t="str">
        <f>IF(NSW!Z102="","",NSW!Z102)</f>
        <v/>
      </c>
      <c r="Z332" s="40" t="str">
        <f>IF(NSW!AA102="","",NSW!AA102)</f>
        <v>Sydney Catchment Authority</v>
      </c>
      <c r="AA332" s="40" t="str">
        <f>IF(NSW!AB102="","",NSW!AB102)</f>
        <v>Snowy Mountains Engineering Corporation</v>
      </c>
      <c r="AB332" s="40" t="str">
        <f>IF(NSW!AC102="","",NSW!AC102)</f>
        <v>G Abignano Pty Ltd</v>
      </c>
      <c r="AC332" s="40" t="str">
        <f>IF(NSW!AD102="","",NSW!AD102)</f>
        <v>Associated with Wingecarribee control structure</v>
      </c>
      <c r="AD332" s="40" t="str">
        <f>IF(NSW!AE102="","",NSW!AE102)</f>
        <v/>
      </c>
      <c r="AE332" s="40" t="str">
        <f>IF(NSW!AF102="","",NSW!AF102)</f>
        <v/>
      </c>
      <c r="AF332" s="40" t="str">
        <f>IF(NSW!AG102="","",NSW!AG102)</f>
        <v/>
      </c>
      <c r="AG332" s="40" t="str">
        <f>IF(NSW!AH102="","",NSW!AH102)</f>
        <v/>
      </c>
      <c r="AH332" s="40" t="str">
        <f>IF(NSW!AI102="","",NSW!AI102)</f>
        <v/>
      </c>
      <c r="AI332" s="40" t="str">
        <f>IF(NSW!AJ102="","",NSW!AJ102)</f>
        <v/>
      </c>
      <c r="AJ332" s="40" t="str">
        <f>IF(NSW!AK102="","",NSW!AK102)</f>
        <v/>
      </c>
      <c r="AK332" s="40" t="str">
        <f>IF(NSW!AL102="","",NSW!AL102)</f>
        <v/>
      </c>
    </row>
    <row r="333" spans="1:38" x14ac:dyDescent="0.2">
      <c r="A333" s="7">
        <f t="shared" si="5"/>
        <v>330</v>
      </c>
      <c r="B333" s="40" t="str">
        <f>IF(TAS!B52="","",TAS!B52)</f>
        <v>GORDON</v>
      </c>
      <c r="C333" s="40" t="str">
        <f>IF(TAS!C52="","",TAS!C52)</f>
        <v>Lake Gordon</v>
      </c>
      <c r="D333" s="40">
        <f>IF(TAS!E52="","",TAS!E52)</f>
        <v>1974</v>
      </c>
      <c r="E333" s="40" t="str">
        <f>IF(TAS!F52="","",TAS!F52)</f>
        <v/>
      </c>
      <c r="F333" s="40" t="str">
        <f>IF(TAS!G52="","",TAS!G52)</f>
        <v>Gordon</v>
      </c>
      <c r="G333" s="40" t="str">
        <f>IF(TAS!H52="","",TAS!H52)</f>
        <v/>
      </c>
      <c r="H333" s="40" t="str">
        <f>IF(TAS!I52="","",TAS!I52)</f>
        <v>QUEENSTOWN</v>
      </c>
      <c r="I333" s="40" t="str">
        <f>IF(TAS!J52="","",TAS!J52)</f>
        <v>TAS</v>
      </c>
      <c r="J333" s="40" t="str">
        <f>IF(TAS!K52="","",TAS!K52)</f>
        <v>VA</v>
      </c>
      <c r="K333" s="40" t="str">
        <f>IF(TAS!L52="","",TAS!L52)</f>
        <v xml:space="preserve"> </v>
      </c>
      <c r="L333" s="40" t="str">
        <f>IF(TAS!M52="","",TAS!M52)</f>
        <v>ie</v>
      </c>
      <c r="M333" s="40" t="str">
        <f>IF(TAS!N52="","",TAS!N52)</f>
        <v>S/R</v>
      </c>
      <c r="N333" s="40">
        <f>IF(TAS!O52="","",TAS!O52)</f>
        <v>140</v>
      </c>
      <c r="O333" s="40">
        <f>IF(TAS!P52="","",TAS!P52)</f>
        <v>198</v>
      </c>
      <c r="P333" s="40">
        <f>IF(TAS!Q52="","",TAS!Q52)</f>
        <v>154</v>
      </c>
      <c r="Q333" s="40">
        <f>IF(TAS!R52="","",TAS!R52)</f>
        <v>12359040</v>
      </c>
      <c r="R333" s="40">
        <f>IF(TAS!S52="","",TAS!S52)</f>
        <v>278000</v>
      </c>
      <c r="S333" s="40" t="str">
        <f>IF(TAS!T52="","",TAS!T52)</f>
        <v>H</v>
      </c>
      <c r="T333" s="40" t="str">
        <f>IF(TAS!U52="","",TAS!U52)</f>
        <v/>
      </c>
      <c r="U333" s="40" t="str">
        <f>IF(TAS!V52="","",TAS!V52)</f>
        <v/>
      </c>
      <c r="V333" s="40" t="str">
        <f>IF(TAS!W52="","",TAS!W52)</f>
        <v/>
      </c>
      <c r="W333" s="40">
        <f>IF(TAS!Y52="","",TAS!Y52)</f>
        <v>1280</v>
      </c>
      <c r="X333" s="40">
        <f>IF(TAS!Z52="","",TAS!Z52)</f>
        <v>175</v>
      </c>
      <c r="Y333" s="40" t="str">
        <f>IF(TAS!AB52="","",TAS!AB52)</f>
        <v>V</v>
      </c>
      <c r="Z333" s="40" t="str">
        <f>IF(TAS!AC52="","",TAS!AC52)</f>
        <v>Hydro Electric Corporation TAS</v>
      </c>
      <c r="AA333" s="40" t="str">
        <f>IF(TAS!AD52="","",TAS!AD52)</f>
        <v>Hydro-Electric Commission TAS</v>
      </c>
      <c r="AB333" s="40" t="str">
        <f>IF(TAS!AE52="","",TAS!AE52)</f>
        <v>Hydro-Electric Commission TAS</v>
      </c>
      <c r="AC333" s="40" t="str">
        <f>IF(TAS!AF52="","",TAS!AF52)</f>
        <v>Spills via canal to Lake Pedder and Serpentine Dam Outlet Gate.</v>
      </c>
      <c r="AD333" s="40" t="str">
        <f>IF(TAS!AG52="","",TAS!AG52)</f>
        <v>Gordon</v>
      </c>
      <c r="AE333" s="40">
        <f>IF(TAS!AH52="","",TAS!AH52)</f>
        <v>450</v>
      </c>
      <c r="AF333" s="40">
        <f>IF(TAS!AI52="","",TAS!AI52)</f>
        <v>1388</v>
      </c>
      <c r="AG333" s="40" t="str">
        <f>IF(TAS!AJ52="","",TAS!AJ52)</f>
        <v/>
      </c>
      <c r="AH333" s="40" t="str">
        <f>IF(TAS!AK52="","",TAS!AK52)</f>
        <v/>
      </c>
      <c r="AI333" s="40" t="str">
        <f>IF(TAS!AL52="","",TAS!AL52)</f>
        <v/>
      </c>
      <c r="AJ333" s="40" t="str">
        <f>IF(TAS!AM52="","",TAS!AM52)</f>
        <v/>
      </c>
      <c r="AK333" s="40" t="str">
        <f>IF(TAS!AN52="","",TAS!AN52)</f>
        <v/>
      </c>
    </row>
    <row r="334" spans="1:38" x14ac:dyDescent="0.2">
      <c r="A334" s="7">
        <f t="shared" si="5"/>
        <v>331</v>
      </c>
      <c r="B334" s="40" t="str">
        <f>IF(Vic!B88="","",Vic!B88)</f>
        <v>McCALL SAY</v>
      </c>
      <c r="C334" s="40" t="str">
        <f>IF(Vic!C88="","",Vic!C88)</f>
        <v/>
      </c>
      <c r="D334" s="40">
        <f>IF(Vic!E88="","",Vic!E88)</f>
        <v>1974</v>
      </c>
      <c r="E334" s="40" t="str">
        <f>IF(Vic!F88="","",Vic!F88)</f>
        <v/>
      </c>
      <c r="F334" s="40" t="str">
        <f>IF(Vic!G88="","",Vic!G88)</f>
        <v>Ryans Creek</v>
      </c>
      <c r="G334" s="40" t="str">
        <f>IF(Vic!H88="","",Vic!H88)</f>
        <v/>
      </c>
      <c r="H334" s="40" t="str">
        <f>IF(Vic!I88="","",Vic!I88)</f>
        <v>BENALLA</v>
      </c>
      <c r="I334" s="40" t="str">
        <f>IF(Vic!J88="","",Vic!J88)</f>
        <v>VIC</v>
      </c>
      <c r="J334" s="40" t="str">
        <f>IF(Vic!K88="","",Vic!K88)</f>
        <v>TE</v>
      </c>
      <c r="K334" s="40" t="str">
        <f>IF(Vic!L88="","",Vic!L88)</f>
        <v/>
      </c>
      <c r="L334" s="40" t="str">
        <f>IF(Vic!M88="","",Vic!M88)</f>
        <v>fe</v>
      </c>
      <c r="M334" s="40" t="str">
        <f>IF(Vic!N88="","",Vic!N88)</f>
        <v>R/S</v>
      </c>
      <c r="N334" s="40">
        <f>IF(Vic!O88="","",Vic!O88)</f>
        <v>23</v>
      </c>
      <c r="O334" s="40">
        <f>IF(Vic!P88="","",Vic!P88)</f>
        <v>168</v>
      </c>
      <c r="P334" s="40">
        <f>IF(Vic!Q88="","",Vic!Q88)</f>
        <v>130</v>
      </c>
      <c r="Q334" s="40">
        <f>IF(Vic!R88="","",Vic!R88)</f>
        <v>1100</v>
      </c>
      <c r="R334" s="40">
        <f>IF(Vic!S88="","",Vic!S88)</f>
        <v>400</v>
      </c>
      <c r="S334" s="40" t="str">
        <f>IF(Vic!T88="","",Vic!T88)</f>
        <v>S</v>
      </c>
      <c r="T334" s="40" t="str">
        <f>IF(Vic!U88="","",Vic!U88)</f>
        <v/>
      </c>
      <c r="U334" s="40" t="str">
        <f>IF(Vic!V88="","",Vic!V88)</f>
        <v/>
      </c>
      <c r="V334" s="40" t="str">
        <f>IF(Vic!W88="","",Vic!W88)</f>
        <v/>
      </c>
      <c r="W334" s="40" t="str">
        <f>IF(Vic!Y88="","",Vic!Y88)</f>
        <v/>
      </c>
      <c r="X334" s="40">
        <f>IF(Vic!Z88="","",Vic!Z88)</f>
        <v>360</v>
      </c>
      <c r="Y334" s="40" t="str">
        <f>IF(Vic!AA88="","",Vic!AA88)</f>
        <v>L</v>
      </c>
      <c r="Z334" s="40" t="str">
        <f>IF(Vic!AB88="","",Vic!AB88)</f>
        <v>North East Water</v>
      </c>
      <c r="AA334" s="40" t="str">
        <f>IF(Vic!AC88="","",Vic!AC88)</f>
        <v>Garlick &amp; Stewart</v>
      </c>
      <c r="AB334" s="40" t="str">
        <f>IF(Vic!AD88="","",Vic!AD88)</f>
        <v xml:space="preserve">State Rivers &amp; Water Supply Commission, Victoria </v>
      </c>
      <c r="AC334" s="40" t="str">
        <f>IF(Vic!AE88="","",Vic!AE88)</f>
        <v>Formerly Upper Ryan's Creek</v>
      </c>
      <c r="AD334" s="40" t="str">
        <f>IF(Vic!AF88="","",Vic!AF88)</f>
        <v/>
      </c>
      <c r="AE334" s="40" t="str">
        <f>IF(Vic!AG88="","",Vic!AG88)</f>
        <v/>
      </c>
      <c r="AF334" s="40" t="str">
        <f>IF(Vic!AH88="","",Vic!AH88)</f>
        <v/>
      </c>
      <c r="AG334" s="40" t="str">
        <f>IF(Vic!AI88="","",Vic!AI88)</f>
        <v/>
      </c>
      <c r="AH334" s="40" t="str">
        <f>IF(Vic!AJ88="","",Vic!AJ88)</f>
        <v/>
      </c>
      <c r="AI334" s="40" t="str">
        <f>IF(Vic!AK88="","",Vic!AK88)</f>
        <v/>
      </c>
      <c r="AK334" s="40" t="str">
        <f>IF(Vic!AL88="","",Vic!AL88)</f>
        <v/>
      </c>
    </row>
    <row r="335" spans="1:38" x14ac:dyDescent="0.2">
      <c r="A335" s="7">
        <f t="shared" si="5"/>
        <v>332</v>
      </c>
      <c r="B335" s="40" t="str">
        <f>IF(QLD!C51="","",QLD!C51)</f>
        <v xml:space="preserve">ROSS RIVER </v>
      </c>
      <c r="C335" s="40" t="str">
        <f>IF(QLD!D51="","",QLD!D51)</f>
        <v/>
      </c>
      <c r="D335" s="40">
        <f>IF(QLD!F51="","",QLD!F51)</f>
        <v>1974</v>
      </c>
      <c r="E335" s="40" t="str">
        <f>IF(QLD!G51="","",QLD!G51)</f>
        <v/>
      </c>
      <c r="F335" s="40" t="str">
        <f>IF(QLD!H51="","",QLD!H51)</f>
        <v>Ross</v>
      </c>
      <c r="G335" s="40" t="str">
        <f>IF(QLD!I51="","",QLD!I51)</f>
        <v/>
      </c>
      <c r="H335" s="40" t="str">
        <f>IF(QLD!J51="","",QLD!J51)</f>
        <v>TOWNSVILLE</v>
      </c>
      <c r="I335" s="40" t="str">
        <f>IF(QLD!K51="","",QLD!K51)</f>
        <v>QLD</v>
      </c>
      <c r="J335" s="40" t="str">
        <f>IF(QLD!L51="","",QLD!L51)</f>
        <v>TE</v>
      </c>
      <c r="K335" s="40" t="str">
        <f>IF(QLD!M51="","",QLD!M51)</f>
        <v>ER</v>
      </c>
      <c r="L335" s="40" t="str">
        <f>IF(QLD!N51="","",QLD!N51)</f>
        <v>ie</v>
      </c>
      <c r="M335" s="40" t="str">
        <f>IF(QLD!O51="","",QLD!O51)</f>
        <v>S/R</v>
      </c>
      <c r="N335" s="40">
        <f>IF(QLD!P51="","",QLD!P51)</f>
        <v>34.4</v>
      </c>
      <c r="O335" s="40">
        <f>IF(QLD!Q51="","",QLD!Q51)</f>
        <v>8670</v>
      </c>
      <c r="P335" s="40">
        <f>IF(QLD!R51="","",QLD!R51)</f>
        <v>5085</v>
      </c>
      <c r="Q335" s="40">
        <f>IF(QLD!S51="","",QLD!S51)</f>
        <v>212000</v>
      </c>
      <c r="R335" s="40">
        <f>IF(QLD!T51="","",QLD!T51)</f>
        <v>82000</v>
      </c>
      <c r="S335" s="40" t="str">
        <f>IF(QLD!U51="","",QLD!U51)</f>
        <v>C</v>
      </c>
      <c r="T335" s="40" t="str">
        <f>IF(QLD!V51="","",QLD!V51)</f>
        <v>S</v>
      </c>
      <c r="U335" s="40" t="str">
        <f>IF(QLD!W51="","",QLD!W51)</f>
        <v/>
      </c>
      <c r="V335" s="40" t="str">
        <f>IF(QLD!X51="","",QLD!X51)</f>
        <v/>
      </c>
      <c r="W335" s="40">
        <f>IF(QLD!Z51="","",QLD!Z51)</f>
        <v>750</v>
      </c>
      <c r="X335" s="40">
        <f>IF(QLD!AA51="","",QLD!AA51)</f>
        <v>674</v>
      </c>
      <c r="Y335" s="40" t="str">
        <f>IF(QLD!AB51="","",QLD!AB51)</f>
        <v>L</v>
      </c>
      <c r="Z335" s="40" t="str">
        <f>IF(QLD!AC51="","",QLD!AC51)</f>
        <v>NQ Water</v>
      </c>
      <c r="AA335" s="40" t="str">
        <f>IF(QLD!AD51="","",QLD!AD51)</f>
        <v>Water Resources Commission</v>
      </c>
      <c r="AB335" s="40" t="str">
        <f>IF(QLD!AE51="","",QLD!AE51)</f>
        <v>Leighton Contractors Pty Ltd</v>
      </c>
      <c r="AC335" s="40" t="str">
        <f>IF(QLD!AF51="","",QLD!AF51)</f>
        <v>Embankment raised in 1975, spillway raised in 1987</v>
      </c>
      <c r="AD335" s="40" t="str">
        <f>IF(QLD!AG51="","",QLD!AG51)</f>
        <v/>
      </c>
      <c r="AE335" s="40" t="str">
        <f>IF(QLD!AH51="","",QLD!AH51)</f>
        <v/>
      </c>
      <c r="AF335" s="40" t="str">
        <f>IF(QLD!AI51="","",QLD!AI51)</f>
        <v/>
      </c>
      <c r="AG335" s="40" t="str">
        <f>IF(QLD!AJ51="","",QLD!AJ51)</f>
        <v/>
      </c>
      <c r="AH335" s="40" t="str">
        <f>IF(QLD!AK51="","",QLD!AK51)</f>
        <v/>
      </c>
      <c r="AI335" s="40" t="str">
        <f>IF(QLD!AL51="","",QLD!AL51)</f>
        <v/>
      </c>
      <c r="AJ335" s="40" t="str">
        <f>IF(QLD!AM51="","",QLD!AM51)</f>
        <v/>
      </c>
      <c r="AK335" s="40" t="str">
        <f>IF(QLD!AN51="","",QLD!AN51)</f>
        <v/>
      </c>
    </row>
    <row r="336" spans="1:38" x14ac:dyDescent="0.2">
      <c r="A336" s="7">
        <f t="shared" si="5"/>
        <v>333</v>
      </c>
      <c r="B336" s="40" t="str">
        <f>IF(WA!B24="","",WA!B24)</f>
        <v>SOUTH DANDALUP</v>
      </c>
      <c r="C336" s="40" t="str">
        <f>IF(WA!C24="","",WA!C24)</f>
        <v/>
      </c>
      <c r="D336" s="40">
        <f>IF(WA!E24="","",WA!E24)</f>
        <v>1974</v>
      </c>
      <c r="E336" s="40" t="str">
        <f>IF(WA!F24="","",WA!F24)</f>
        <v/>
      </c>
      <c r="F336" s="40" t="str">
        <f>IF(WA!G24="","",WA!G24)</f>
        <v>South Dandalup</v>
      </c>
      <c r="G336" s="40" t="str">
        <f>IF(WA!H24="","",WA!H24)</f>
        <v/>
      </c>
      <c r="H336" s="40" t="str">
        <f>IF(WA!I24="","",WA!I24)</f>
        <v>PINJARRA</v>
      </c>
      <c r="I336" s="40" t="str">
        <f>IF(WA!J24="","",WA!J24)</f>
        <v>WA</v>
      </c>
      <c r="J336" s="40" t="str">
        <f>IF(WA!K24="","",WA!K24)</f>
        <v>TE</v>
      </c>
      <c r="K336" s="40" t="str">
        <f>IF(WA!L24="","",WA!L24)</f>
        <v/>
      </c>
      <c r="L336" s="40" t="str">
        <f>IF(WA!M24="","",WA!M24)</f>
        <v>he</v>
      </c>
      <c r="M336" s="40" t="str">
        <f>IF(WA!N24="","",WA!N24)</f>
        <v>S/R</v>
      </c>
      <c r="N336" s="40">
        <f>IF(WA!O24="","",WA!O24)</f>
        <v>43</v>
      </c>
      <c r="O336" s="40">
        <f>IF(WA!P24="","",WA!P24)</f>
        <v>457</v>
      </c>
      <c r="P336" s="40">
        <f>IF(WA!Q24="","",WA!Q24)</f>
        <v>760</v>
      </c>
      <c r="Q336" s="40">
        <f>IF(WA!R24="","",WA!R24)</f>
        <v>208000</v>
      </c>
      <c r="R336" s="40">
        <f>IF(WA!S24="","",WA!S24)</f>
        <v>20900</v>
      </c>
      <c r="S336" s="40" t="str">
        <f>IF(WA!T24="","",WA!T24)</f>
        <v>S</v>
      </c>
      <c r="T336" s="40" t="str">
        <f>IF(WA!U24="","",WA!U24)</f>
        <v/>
      </c>
      <c r="U336" s="40" t="str">
        <f>IF(WA!V24="","",WA!V24)</f>
        <v/>
      </c>
      <c r="V336" s="40" t="str">
        <f>IF(WA!W24="","",WA!W24)</f>
        <v/>
      </c>
      <c r="W336" s="40">
        <f>IF(WA!Y24="","",WA!Y24)</f>
        <v>311</v>
      </c>
      <c r="X336" s="40">
        <f>IF(WA!Z24="","",WA!Z24)</f>
        <v>348</v>
      </c>
      <c r="Y336" s="40" t="str">
        <f>IF(WA!AA24="","",WA!AA24)</f>
        <v>V</v>
      </c>
      <c r="Z336" s="40" t="str">
        <f>IF(WA!AB24="","",WA!AB24)</f>
        <v>WA Water Corporation</v>
      </c>
      <c r="AA336" s="40" t="str">
        <f>IF(WA!AC24="","",WA!AC24)</f>
        <v xml:space="preserve">Metropolitan Water Authority Perth </v>
      </c>
      <c r="AB336" s="40" t="str">
        <f>IF(WA!AD24="","",WA!AD24)</f>
        <v xml:space="preserve">MWA, Perth and Leighton Contractors Pty Ltd </v>
      </c>
      <c r="AC336" s="40" t="str">
        <f>IF(WA!AE24="","",WA!AE24)</f>
        <v/>
      </c>
      <c r="AD336" s="40" t="str">
        <f>IF(WA!AF24="","",WA!AF24)</f>
        <v/>
      </c>
      <c r="AE336" s="40" t="str">
        <f>IF(WA!AG24="","",WA!AG24)</f>
        <v/>
      </c>
      <c r="AF336" s="40" t="str">
        <f>IF(WA!AH24="","",WA!AH24)</f>
        <v/>
      </c>
      <c r="AG336" s="40" t="str">
        <f>IF(WA!AI24="","",WA!AI24)</f>
        <v/>
      </c>
      <c r="AH336" s="40" t="str">
        <f>IF(WA!AJ24="","",WA!AJ24)</f>
        <v/>
      </c>
      <c r="AI336" s="40" t="str">
        <f>IF(WA!AK24="","",WA!AK24)</f>
        <v/>
      </c>
      <c r="AK336" s="40" t="str">
        <f>IF(WA!AL24="","",WA!AL24)</f>
        <v/>
      </c>
    </row>
    <row r="337" spans="1:37" x14ac:dyDescent="0.2">
      <c r="A337" s="7">
        <f t="shared" si="5"/>
        <v>334</v>
      </c>
      <c r="B337" s="40" t="str">
        <f>IF(NSW!B103="","",NSW!B103)</f>
        <v>WINGECARRIBEE</v>
      </c>
      <c r="C337" s="40" t="str">
        <f>IF(NSW!C103="","",NSW!C103)</f>
        <v/>
      </c>
      <c r="D337" s="40">
        <f>IF(NSW!E103="","",NSW!E103)</f>
        <v>1974</v>
      </c>
      <c r="E337" s="40" t="str">
        <f>IF(NSW!F103="","",NSW!F103)</f>
        <v/>
      </c>
      <c r="F337" s="40" t="str">
        <f>IF(NSW!G103="","",NSW!G103)</f>
        <v>Wingecarribee</v>
      </c>
      <c r="G337" s="40" t="str">
        <f>IF(NSW!H103="","",NSW!H103)</f>
        <v/>
      </c>
      <c r="H337" s="40" t="str">
        <f>IF(NSW!I103="","",NSW!I103)</f>
        <v>MOSS VALE</v>
      </c>
      <c r="I337" s="40" t="str">
        <f>IF(NSW!J103="","",NSW!J103)</f>
        <v>NSW</v>
      </c>
      <c r="J337" s="40" t="str">
        <f>IF(NSW!K103="","",NSW!K103)</f>
        <v>TE</v>
      </c>
      <c r="K337" s="40" t="str">
        <f>IF(NSW!L103="","",NSW!L103)</f>
        <v>ER</v>
      </c>
      <c r="L337" s="40" t="str">
        <f>IF(NSW!M103="","",NSW!M103)</f>
        <v>ie</v>
      </c>
      <c r="M337" s="40" t="str">
        <f>IF(NSW!N103="","",NSW!N103)</f>
        <v>S</v>
      </c>
      <c r="N337" s="40">
        <f>IF(NSW!O103="","",NSW!O103)</f>
        <v>19</v>
      </c>
      <c r="O337" s="40">
        <f>IF(NSW!P103="","",NSW!P103)</f>
        <v>1140</v>
      </c>
      <c r="P337" s="40">
        <f>IF(NSW!Q103="","",NSW!Q103)</f>
        <v>573</v>
      </c>
      <c r="Q337" s="40">
        <f>IF(NSW!R103="","",NSW!R103)</f>
        <v>25875</v>
      </c>
      <c r="R337" s="40">
        <f>IF(NSW!S103="","",NSW!S103)</f>
        <v>6250</v>
      </c>
      <c r="S337" s="40" t="str">
        <f>IF(NSW!T103="","",NSW!T103)</f>
        <v>S</v>
      </c>
      <c r="T337" s="40" t="str">
        <f>IF(NSW!U103="","",NSW!U103)</f>
        <v/>
      </c>
      <c r="U337" s="40" t="str">
        <f>IF(NSW!V103="","",NSW!V103)</f>
        <v/>
      </c>
      <c r="V337" s="40" t="str">
        <f>IF(NSW!W103="","",NSW!W103)</f>
        <v/>
      </c>
      <c r="W337" s="40">
        <f>IF(NSW!X103="","",NSW!X103)</f>
        <v>40</v>
      </c>
      <c r="X337" s="40">
        <f>IF(NSW!Y103="","",NSW!Y103)</f>
        <v>520</v>
      </c>
      <c r="Y337" s="40" t="str">
        <f>IF(NSW!Z103="","",NSW!Z103)</f>
        <v>V</v>
      </c>
      <c r="Z337" s="40" t="str">
        <f>IF(NSW!AA103="","",NSW!AA103)</f>
        <v>Sydney Catchment Authority</v>
      </c>
      <c r="AA337" s="40" t="str">
        <f>IF(NSW!AB103="","",NSW!AB103)</f>
        <v>Snowy Mountains Engineering Corporation</v>
      </c>
      <c r="AB337" s="40" t="str">
        <f>IF(NSW!AC103="","",NSW!AC103)</f>
        <v>G Abignano Pty Ltd</v>
      </c>
      <c r="AC337" s="40" t="str">
        <f>IF(NSW!AD103="","",NSW!AD103)</f>
        <v>Includes 3 saddle dams, radial gate 11m wide x 6m high</v>
      </c>
      <c r="AD337" s="40" t="str">
        <f>IF(NSW!AE103="","",NSW!AE103)</f>
        <v/>
      </c>
      <c r="AE337" s="40" t="str">
        <f>IF(NSW!AF103="","",NSW!AF103)</f>
        <v/>
      </c>
      <c r="AF337" s="40" t="str">
        <f>IF(NSW!AG103="","",NSW!AG103)</f>
        <v/>
      </c>
      <c r="AG337" s="40" t="str">
        <f>IF(NSW!AH103="","",NSW!AH103)</f>
        <v/>
      </c>
      <c r="AH337" s="40" t="str">
        <f>IF(NSW!AI103="","",NSW!AI103)</f>
        <v/>
      </c>
      <c r="AI337" s="40" t="str">
        <f>IF(NSW!AJ103="","",NSW!AJ103)</f>
        <v/>
      </c>
      <c r="AJ337" s="40" t="str">
        <f>IF(NSW!AK103="","",NSW!AK103)</f>
        <v/>
      </c>
      <c r="AK337" s="40" t="str">
        <f>IF(NSW!AL103="","",NSW!AL103)</f>
        <v/>
      </c>
    </row>
    <row r="338" spans="1:37" x14ac:dyDescent="0.2">
      <c r="A338" s="7">
        <f t="shared" si="5"/>
        <v>335</v>
      </c>
      <c r="B338" s="40" t="str">
        <f>IF(QLD!C52="","",QLD!C52)</f>
        <v>FRED HAIGH</v>
      </c>
      <c r="C338" s="40" t="str">
        <f>IF(QLD!D52="","",QLD!D52)</f>
        <v>Lake Monduran</v>
      </c>
      <c r="D338" s="40">
        <f>IF(QLD!F52="","",QLD!F52)</f>
        <v>1975</v>
      </c>
      <c r="E338" s="40" t="str">
        <f>IF(QLD!G52="","",QLD!G52)</f>
        <v/>
      </c>
      <c r="F338" s="40" t="str">
        <f>IF(QLD!H52="","",QLD!H52)</f>
        <v>Kolan</v>
      </c>
      <c r="G338" s="40" t="str">
        <f>IF(QLD!I52="","",QLD!I52)</f>
        <v/>
      </c>
      <c r="H338" s="40" t="str">
        <f>IF(QLD!J52="","",QLD!J52)</f>
        <v>GIN GIN</v>
      </c>
      <c r="I338" s="40" t="str">
        <f>IF(QLD!K52="","",QLD!K52)</f>
        <v>QLD</v>
      </c>
      <c r="J338" s="40" t="str">
        <f>IF(QLD!L52="","",QLD!L52)</f>
        <v>ER</v>
      </c>
      <c r="K338" s="40" t="str">
        <f>IF(QLD!M52="","",QLD!M52)</f>
        <v/>
      </c>
      <c r="L338" s="40" t="str">
        <f>IF(QLD!N52="","",QLD!N52)</f>
        <v>ie</v>
      </c>
      <c r="M338" s="40" t="str">
        <f>IF(QLD!O52="","",QLD!O52)</f>
        <v>R</v>
      </c>
      <c r="N338" s="40">
        <f>IF(QLD!P52="","",QLD!P52)</f>
        <v>49</v>
      </c>
      <c r="O338" s="40">
        <f>IF(QLD!Q52="","",QLD!Q52)</f>
        <v>646</v>
      </c>
      <c r="P338" s="40">
        <f>IF(QLD!R52="","",QLD!R52)</f>
        <v>1060</v>
      </c>
      <c r="Q338" s="40">
        <f>IF(QLD!S52="","",QLD!S52)</f>
        <v>562000</v>
      </c>
      <c r="R338" s="40">
        <f>IF(QLD!T52="","",QLD!T52)</f>
        <v>53450</v>
      </c>
      <c r="S338" s="40" t="str">
        <f>IF(QLD!U52="","",QLD!U52)</f>
        <v>I</v>
      </c>
      <c r="T338" s="40" t="str">
        <f>IF(QLD!V52="","",QLD!V52)</f>
        <v/>
      </c>
      <c r="U338" s="40" t="str">
        <f>IF(QLD!W52="","",QLD!W52)</f>
        <v/>
      </c>
      <c r="V338" s="40" t="str">
        <f>IF(QLD!X52="","",QLD!X52)</f>
        <v/>
      </c>
      <c r="W338" s="40">
        <f>IF(QLD!Z52="","",QLD!Z52)</f>
        <v>1308</v>
      </c>
      <c r="X338" s="40">
        <f>IF(QLD!AA52="","",QLD!AA52)</f>
        <v>2270</v>
      </c>
      <c r="Y338" s="40" t="str">
        <f>IF(QLD!AB52="","",QLD!AB52)</f>
        <v>L</v>
      </c>
      <c r="Z338" s="40" t="str">
        <f>IF(QLD!AC52="","",QLD!AC52)</f>
        <v>SunWater</v>
      </c>
      <c r="AA338" s="40" t="str">
        <f>IF(QLD!AD52="","",QLD!AD52)</f>
        <v>Water Resources Commission</v>
      </c>
      <c r="AB338" s="40" t="str">
        <f>IF(QLD!AE52="","",QLD!AE52)</f>
        <v>K D Morris &amp; Various Contractors</v>
      </c>
      <c r="AC338" s="40" t="str">
        <f>IF(QLD!AF52="","",QLD!AF52)</f>
        <v/>
      </c>
      <c r="AD338" s="40" t="str">
        <f>IF(QLD!AG52="","",QLD!AG52)</f>
        <v/>
      </c>
      <c r="AE338" s="40" t="str">
        <f>IF(QLD!AH52="","",QLD!AH52)</f>
        <v>n/a</v>
      </c>
      <c r="AF338" s="40" t="str">
        <f>IF(QLD!AI52="","",QLD!AI52)</f>
        <v>n/a</v>
      </c>
      <c r="AG338" s="40">
        <f>IF(QLD!AJ52="","",QLD!AJ52)</f>
        <v>592</v>
      </c>
      <c r="AH338" s="40" t="str">
        <f>IF(QLD!AK52="","",QLD!AK52)</f>
        <v>n/a</v>
      </c>
      <c r="AI338" s="40">
        <f>IF(QLD!AL52="","",QLD!AL52)</f>
        <v>10</v>
      </c>
      <c r="AJ338" s="40" t="str">
        <f>IF(QLD!AM52="","",QLD!AM52)</f>
        <v/>
      </c>
      <c r="AK338" s="40" t="str">
        <f>IF(QLD!AN52="","",QLD!AN52)</f>
        <v/>
      </c>
    </row>
    <row r="339" spans="1:37" x14ac:dyDescent="0.2">
      <c r="A339" s="7">
        <f t="shared" si="5"/>
        <v>336</v>
      </c>
      <c r="B339" s="40" t="str">
        <f>IF(ACT!B8="","",ACT!B8)</f>
        <v>GINNINDERRA</v>
      </c>
      <c r="C339" s="40" t="str">
        <f>IF(ACT!C8="","",ACT!C8)</f>
        <v>Ginninderra</v>
      </c>
      <c r="D339" s="40">
        <f>IF(ACT!E8="","",ACT!E8)</f>
        <v>1975</v>
      </c>
      <c r="E339" s="40" t="str">
        <f>IF(ACT!F8="","",ACT!F8)</f>
        <v/>
      </c>
      <c r="F339" s="40" t="str">
        <f>IF(ACT!G8="","",ACT!G8)</f>
        <v>Ginninderra</v>
      </c>
      <c r="G339" s="40" t="str">
        <f>IF(ACT!H8="","",ACT!H8)</f>
        <v/>
      </c>
      <c r="H339" s="40" t="str">
        <f>IF(ACT!I8="","",ACT!I8)</f>
        <v>CANBERRA</v>
      </c>
      <c r="I339" s="40" t="str">
        <f>IF(ACT!J8="","",ACT!J8)</f>
        <v>ACT</v>
      </c>
      <c r="J339" s="40" t="str">
        <f>IF(ACT!K8="","",ACT!K8)</f>
        <v>TE</v>
      </c>
      <c r="K339" s="40" t="str">
        <f>IF(ACT!L8="","",ACT!L8)</f>
        <v/>
      </c>
      <c r="L339" s="40" t="str">
        <f>IF(ACT!M8="","",ACT!M8)</f>
        <v>he</v>
      </c>
      <c r="M339" s="40" t="str">
        <f>IF(ACT!N8="","",ACT!N8)</f>
        <v>R/S</v>
      </c>
      <c r="N339" s="40">
        <f>IF(ACT!O8="","",ACT!O8)</f>
        <v>17</v>
      </c>
      <c r="O339" s="40">
        <f>IF(ACT!P8="","",ACT!P8)</f>
        <v>365</v>
      </c>
      <c r="P339" s="40">
        <f>IF(ACT!Q8="","",ACT!Q8)</f>
        <v>174</v>
      </c>
      <c r="Q339" s="40">
        <f>IF(ACT!R8="","",ACT!R8)</f>
        <v>3700</v>
      </c>
      <c r="R339" s="40">
        <f>IF(ACT!S8="","",ACT!S8)</f>
        <v>1050</v>
      </c>
      <c r="S339" s="40" t="str">
        <f>IF(ACT!T8="","",ACT!T8)</f>
        <v>R</v>
      </c>
      <c r="T339" s="40" t="str">
        <f>IF(ACT!U8="","",ACT!U8)</f>
        <v/>
      </c>
      <c r="U339" s="40" t="str">
        <f>IF(ACT!V8="","",ACT!V8)</f>
        <v/>
      </c>
      <c r="V339" s="40" t="str">
        <f>IF(ACT!W8="","",ACT!W8)</f>
        <v/>
      </c>
      <c r="W339" s="40" t="str">
        <f>IF(ACT!Y8="","",ACT!Y8)</f>
        <v/>
      </c>
      <c r="X339" s="40">
        <f>IF(ACT!Z8="","",ACT!Z8)</f>
        <v>965</v>
      </c>
      <c r="Y339" s="40" t="str">
        <f>IF(ACT!AA8="","",ACT!AA8)</f>
        <v>L</v>
      </c>
      <c r="Z339" s="40" t="str">
        <f>IF(ACT!AB8="","",ACT!AB8)</f>
        <v>ACTEW Corporation</v>
      </c>
      <c r="AA339" s="40" t="str">
        <f>IF(ACT!AC8="","",ACT!AC8)</f>
        <v>Laurie, Montgomerie &amp; Pettit</v>
      </c>
      <c r="AB339" s="40" t="str">
        <f>IF(ACT!AD8="","",ACT!AD8)</f>
        <v>Thiess Bros Pty Ltd</v>
      </c>
      <c r="AC339" s="40" t="str">
        <f>IF(ACT!AE8="","",ACT!AE8)</f>
        <v>Recreational, Pollution control, spillway needs to be upgraded</v>
      </c>
      <c r="AD339" s="40" t="str">
        <f>IF(ACT!AF8="","",ACT!AF8)</f>
        <v/>
      </c>
      <c r="AE339" s="40" t="str">
        <f>IF(ACT!AG8="","",ACT!AG8)</f>
        <v/>
      </c>
      <c r="AF339" s="40" t="str">
        <f>IF(ACT!AH8="","",ACT!AH8)</f>
        <v/>
      </c>
      <c r="AG339" s="40" t="str">
        <f>IF(ACT!AI8="","",ACT!AI8)</f>
        <v/>
      </c>
      <c r="AH339" s="40" t="str">
        <f>IF(ACT!AJ8="","",ACT!AJ8)</f>
        <v/>
      </c>
      <c r="AI339" s="40" t="str">
        <f>IF(ACT!AK8="","",ACT!AK8)</f>
        <v/>
      </c>
      <c r="AJ339" s="40" t="str">
        <f>IF(ACT!AL8="","",ACT!AL8)</f>
        <v/>
      </c>
    </row>
    <row r="340" spans="1:37" x14ac:dyDescent="0.2">
      <c r="A340" s="7">
        <f t="shared" si="5"/>
        <v>337</v>
      </c>
      <c r="B340" s="40" t="str">
        <f>IF(TAS!B53="","",TAS!B53)</f>
        <v>SAMUEL</v>
      </c>
      <c r="C340" s="40" t="str">
        <f>IF(TAS!C53="","",TAS!C53)</f>
        <v/>
      </c>
      <c r="D340" s="40">
        <f>IF(TAS!E53="","",TAS!E53)</f>
        <v>1975</v>
      </c>
      <c r="E340" s="40" t="str">
        <f>IF(TAS!F53="","",TAS!F53)</f>
        <v/>
      </c>
      <c r="F340" s="40" t="str">
        <f>IF(TAS!G53="","",TAS!G53)</f>
        <v>London Lakes Crk</v>
      </c>
      <c r="G340" s="40" t="str">
        <f>IF(TAS!H53="","",TAS!H53)</f>
        <v/>
      </c>
      <c r="H340" s="40" t="str">
        <f>IF(TAS!I53="","",TAS!I53)</f>
        <v>QUEENSTOWN</v>
      </c>
      <c r="I340" s="40" t="str">
        <f>IF(TAS!J53="","",TAS!J53)</f>
        <v>TAS</v>
      </c>
      <c r="J340" s="40" t="str">
        <f>IF(TAS!K53="","",TAS!K53)</f>
        <v>TE</v>
      </c>
      <c r="K340" s="40" t="str">
        <f>IF(TAS!L53="","",TAS!L53)</f>
        <v/>
      </c>
      <c r="L340" s="40" t="str">
        <f>IF(TAS!M53="","",TAS!M53)</f>
        <v>ie</v>
      </c>
      <c r="M340" s="40" t="str">
        <f>IF(TAS!N53="","",TAS!N53)</f>
        <v>R</v>
      </c>
      <c r="N340" s="40">
        <f>IF(TAS!O53="","",TAS!O53)</f>
        <v>11</v>
      </c>
      <c r="O340" s="40">
        <f>IF(TAS!P53="","",TAS!P53)</f>
        <v>130</v>
      </c>
      <c r="P340" s="40" t="str">
        <f>IF(TAS!Q53="","",TAS!Q53)</f>
        <v/>
      </c>
      <c r="Q340" s="40">
        <f>IF(TAS!R53="","",TAS!R53)</f>
        <v>4600</v>
      </c>
      <c r="R340" s="40">
        <f>IF(TAS!S53="","",TAS!S53)</f>
        <v>1140</v>
      </c>
      <c r="S340" s="40" t="str">
        <f>IF(TAS!T53="","",TAS!T53)</f>
        <v>R</v>
      </c>
      <c r="T340" s="40" t="str">
        <f>IF(TAS!U53="","",TAS!U53)</f>
        <v/>
      </c>
      <c r="U340" s="40" t="str">
        <f>IF(TAS!V53="","",TAS!V53)</f>
        <v/>
      </c>
      <c r="V340" s="40" t="str">
        <f>IF(TAS!W53="","",TAS!W53)</f>
        <v/>
      </c>
      <c r="W340" s="40">
        <f>IF(TAS!Y53="","",TAS!Y53)</f>
        <v>28</v>
      </c>
      <c r="X340" s="40">
        <f>IF(TAS!Z53="","",TAS!Z53)</f>
        <v>23</v>
      </c>
      <c r="Y340" s="40" t="str">
        <f>IF(TAS!AB53="","",TAS!AB53)</f>
        <v>L</v>
      </c>
      <c r="Z340" s="40" t="str">
        <f>IF(TAS!AC53="","",TAS!AC53)</f>
        <v>Highland Development Corp</v>
      </c>
      <c r="AA340" s="40" t="str">
        <f>IF(TAS!AD53="","",TAS!AD53)</f>
        <v>Hydro Electric Commission TAS</v>
      </c>
      <c r="AB340" s="40" t="str">
        <f>IF(TAS!AE53="","",TAS!AE53)</f>
        <v>C. C. Cunningham &amp; Son</v>
      </c>
      <c r="AC340" s="40" t="str">
        <f>IF(TAS!AF53="","",TAS!AF53)</f>
        <v>Recreational lake, trout fishing.</v>
      </c>
      <c r="AD340" s="40" t="str">
        <f>IF(TAS!AG53="","",TAS!AG53)</f>
        <v/>
      </c>
      <c r="AE340" s="40" t="str">
        <f>IF(TAS!AH53="","",TAS!AH53)</f>
        <v/>
      </c>
      <c r="AF340" s="40" t="str">
        <f>IF(TAS!AI53="","",TAS!AI53)</f>
        <v/>
      </c>
      <c r="AG340" s="40" t="str">
        <f>IF(TAS!AJ53="","",TAS!AJ53)</f>
        <v/>
      </c>
      <c r="AH340" s="40" t="str">
        <f>IF(TAS!AK53="","",TAS!AK53)</f>
        <v/>
      </c>
      <c r="AI340" s="40" t="str">
        <f>IF(TAS!AL53="","",TAS!AL53)</f>
        <v/>
      </c>
      <c r="AJ340" s="40" t="str">
        <f>IF(TAS!AM53="","",TAS!AM53)</f>
        <v/>
      </c>
      <c r="AK340" s="40" t="str">
        <f>IF(TAS!AN53="","",TAS!AN53)</f>
        <v/>
      </c>
    </row>
    <row r="341" spans="1:37" x14ac:dyDescent="0.2">
      <c r="A341" s="7">
        <f t="shared" si="5"/>
        <v>338</v>
      </c>
      <c r="B341" s="40" t="str">
        <f>IF(QLD!C53="","",QLD!C53)</f>
        <v>BINGEGANG WEIR</v>
      </c>
      <c r="C341" s="40" t="str">
        <f>IF(QLD!D53="","",QLD!D53)</f>
        <v/>
      </c>
      <c r="D341" s="40">
        <f>IF(QLD!F53="","",QLD!F53)</f>
        <v>1976</v>
      </c>
      <c r="E341" s="40" t="str">
        <f>IF(QLD!G53="","",QLD!G53)</f>
        <v/>
      </c>
      <c r="F341" s="40" t="str">
        <f>IF(QLD!H53="","",QLD!H53)</f>
        <v>Mackenzie</v>
      </c>
      <c r="G341" s="40" t="str">
        <f>IF(QLD!I53="","",QLD!I53)</f>
        <v/>
      </c>
      <c r="H341" s="40" t="str">
        <f>IF(QLD!J53="","",QLD!J53)</f>
        <v>DINGO</v>
      </c>
      <c r="I341" s="40" t="str">
        <f>IF(QLD!K53="","",QLD!K53)</f>
        <v>QLD</v>
      </c>
      <c r="J341" s="40" t="str">
        <f>IF(QLD!L53="","",QLD!L53)</f>
        <v>PG</v>
      </c>
      <c r="K341" s="40" t="str">
        <f>IF(QLD!M53="","",QLD!M53)</f>
        <v/>
      </c>
      <c r="L341" s="40" t="str">
        <f>IF(QLD!N53="","",QLD!N53)</f>
        <v/>
      </c>
      <c r="M341" s="40" t="str">
        <f>IF(QLD!O53="","",QLD!O53)</f>
        <v>R</v>
      </c>
      <c r="N341" s="40">
        <f>IF(QLD!P53="","",QLD!P53)</f>
        <v>11</v>
      </c>
      <c r="O341" s="40">
        <f>IF(QLD!Q53="","",QLD!Q53)</f>
        <v>223</v>
      </c>
      <c r="P341" s="40" t="str">
        <f>IF(QLD!R53="","",QLD!R53)</f>
        <v/>
      </c>
      <c r="Q341" s="40">
        <f>IF(QLD!S53="","",QLD!S53)</f>
        <v>8060</v>
      </c>
      <c r="R341" s="40">
        <f>IF(QLD!T53="","",QLD!T53)</f>
        <v>2500</v>
      </c>
      <c r="S341" s="40" t="str">
        <f>IF(QLD!U53="","",QLD!U53)</f>
        <v>S</v>
      </c>
      <c r="T341" s="40" t="str">
        <f>IF(QLD!V53="","",QLD!V53)</f>
        <v>I</v>
      </c>
      <c r="U341" s="40" t="str">
        <f>IF(QLD!W53="","",QLD!W53)</f>
        <v/>
      </c>
      <c r="V341" s="40" t="str">
        <f>IF(QLD!X53="","",QLD!X53)</f>
        <v/>
      </c>
      <c r="W341" s="40" t="str">
        <f>IF(QLD!Z53="","",QLD!Z53)</f>
        <v/>
      </c>
      <c r="X341" s="40" t="str">
        <f>IF(QLD!AA53="","",QLD!AA53)</f>
        <v/>
      </c>
      <c r="Y341" s="40" t="str">
        <f>IF(QLD!AB53="","",QLD!AB53)</f>
        <v>L</v>
      </c>
      <c r="Z341" s="40" t="str">
        <f>IF(QLD!AC53="","",QLD!AC53)</f>
        <v>SunWater</v>
      </c>
      <c r="AA341" s="40" t="str">
        <f>IF(QLD!AD53="","",QLD!AD53)</f>
        <v>Water Resources Commission</v>
      </c>
      <c r="AB341" s="40" t="str">
        <f>IF(QLD!AE53="","",QLD!AE53)</f>
        <v>A H Hodge &amp; Sons</v>
      </c>
      <c r="AC341" s="40" t="str">
        <f>IF(QLD!AF53="","",QLD!AF53)</f>
        <v>Raised and inflatable rubber dam fitted in 1998.</v>
      </c>
      <c r="AD341" s="40" t="str">
        <f>IF(QLD!AG53="","",QLD!AG53)</f>
        <v/>
      </c>
      <c r="AE341" s="40" t="str">
        <f>IF(QLD!AH53="","",QLD!AH53)</f>
        <v>n/a</v>
      </c>
      <c r="AF341" s="40" t="str">
        <f>IF(QLD!AI53="","",QLD!AI53)</f>
        <v>n/a</v>
      </c>
      <c r="AG341" s="40" t="str">
        <f>IF(QLD!AJ53="","",QLD!AJ53)</f>
        <v>n/a</v>
      </c>
      <c r="AH341" s="40" t="str">
        <f>IF(QLD!AK53="","",QLD!AK53)</f>
        <v>n/a</v>
      </c>
      <c r="AI341" s="40">
        <f>IF(QLD!AL53="","",QLD!AL53)</f>
        <v>10</v>
      </c>
      <c r="AJ341" s="40" t="str">
        <f>IF(QLD!AM53="","",QLD!AM53)</f>
        <v/>
      </c>
      <c r="AK341" s="40" t="str">
        <f>IF(QLD!AN53="","",QLD!AN53)</f>
        <v/>
      </c>
    </row>
    <row r="342" spans="1:37" x14ac:dyDescent="0.2">
      <c r="A342" s="7">
        <f t="shared" si="5"/>
        <v>339</v>
      </c>
      <c r="B342" s="40" t="str">
        <f>IF(NSW!B104="","",NSW!B104)</f>
        <v>BROGO</v>
      </c>
      <c r="C342" s="40" t="str">
        <f>IF(NSW!C104="","",NSW!C104)</f>
        <v/>
      </c>
      <c r="D342" s="40">
        <f>IF(NSW!E104="","",NSW!E104)</f>
        <v>1976</v>
      </c>
      <c r="E342" s="40" t="str">
        <f>IF(NSW!F104="","",NSW!F104)</f>
        <v/>
      </c>
      <c r="F342" s="40" t="str">
        <f>IF(NSW!G104="","",NSW!G104)</f>
        <v>Brogo</v>
      </c>
      <c r="G342" s="40" t="str">
        <f>IF(NSW!H104="","",NSW!H104)</f>
        <v/>
      </c>
      <c r="H342" s="40" t="str">
        <f>IF(NSW!I104="","",NSW!I104)</f>
        <v>BEGA</v>
      </c>
      <c r="I342" s="40" t="str">
        <f>IF(NSW!J104="","",NSW!J104)</f>
        <v>NSW</v>
      </c>
      <c r="J342" s="40" t="str">
        <f>IF(NSW!K104="","",NSW!K104)</f>
        <v>ER</v>
      </c>
      <c r="K342" s="40" t="str">
        <f>IF(NSW!L104="","",NSW!L104)</f>
        <v/>
      </c>
      <c r="L342" s="40" t="str">
        <f>IF(NSW!M104="","",NSW!M104)</f>
        <v>fc</v>
      </c>
      <c r="M342" s="40" t="str">
        <f>IF(NSW!N104="","",NSW!N104)</f>
        <v>R/S</v>
      </c>
      <c r="N342" s="40">
        <f>IF(NSW!O104="","",NSW!O104)</f>
        <v>43</v>
      </c>
      <c r="O342" s="40">
        <f>IF(NSW!P104="","",NSW!P104)</f>
        <v>265</v>
      </c>
      <c r="P342" s="40">
        <f>IF(NSW!Q104="","",NSW!Q104)</f>
        <v>309</v>
      </c>
      <c r="Q342" s="40">
        <f>IF(NSW!R104="","",NSW!R104)</f>
        <v>9800</v>
      </c>
      <c r="R342" s="40">
        <f>IF(NSW!S104="","",NSW!S104)</f>
        <v>1020</v>
      </c>
      <c r="S342" s="40" t="str">
        <f>IF(NSW!T104="","",NSW!T104)</f>
        <v>I</v>
      </c>
      <c r="T342" s="40" t="str">
        <f>IF(NSW!U104="","",NSW!U104)</f>
        <v/>
      </c>
      <c r="U342" s="40" t="str">
        <f>IF(NSW!V104="","",NSW!V104)</f>
        <v/>
      </c>
      <c r="V342" s="40" t="str">
        <f>IF(NSW!W104="","",NSW!W104)</f>
        <v/>
      </c>
      <c r="W342" s="40">
        <f>IF(NSW!X104="","",NSW!X104)</f>
        <v>400</v>
      </c>
      <c r="X342" s="40">
        <f>IF(NSW!Y104="","",NSW!Y104)</f>
        <v>3700</v>
      </c>
      <c r="Y342" s="40" t="str">
        <f>IF(NSW!Z104="","",NSW!Z104)</f>
        <v>L</v>
      </c>
      <c r="Z342" s="40" t="str">
        <f>IF(NSW!AA104="","",NSW!AA104)</f>
        <v>Dept. Land Water Conservation</v>
      </c>
      <c r="AA342" s="40" t="str">
        <f>IF(NSW!AB104="","",NSW!AB104)</f>
        <v>Water Resources Commission NSW</v>
      </c>
      <c r="AB342" s="40" t="str">
        <f>IF(NSW!AC104="","",NSW!AC104)</f>
        <v>Citra Constructions Ltd</v>
      </c>
      <c r="AC342" s="40" t="str">
        <f>IF(NSW!AD104="","",NSW!AD104)</f>
        <v>Includes 4 BC in upstream facing</v>
      </c>
      <c r="AD342" s="40" t="str">
        <f>IF(NSW!AE104="","",NSW!AE104)</f>
        <v>Brogo</v>
      </c>
      <c r="AE342" s="40">
        <f>IF(NSW!AF104="","",NSW!AF104)</f>
        <v>2</v>
      </c>
      <c r="AF342" s="40" t="str">
        <f>IF(NSW!AG104="","",NSW!AG104)</f>
        <v/>
      </c>
      <c r="AG342" s="40" t="str">
        <f>IF(NSW!AH104="","",NSW!AH104)</f>
        <v/>
      </c>
      <c r="AH342" s="40" t="str">
        <f>IF(NSW!AI104="","",NSW!AI104)</f>
        <v/>
      </c>
      <c r="AI342" s="40">
        <f>IF(NSW!AJ104="","",NSW!AJ104)</f>
        <v>0</v>
      </c>
      <c r="AJ342" s="40" t="str">
        <f>IF(NSW!AK104="","",NSW!AK104)</f>
        <v/>
      </c>
      <c r="AK342" s="40" t="str">
        <f>IF(NSW!AL104="","",NSW!AL104)</f>
        <v/>
      </c>
    </row>
    <row r="343" spans="1:37" x14ac:dyDescent="0.2">
      <c r="A343" s="7">
        <f t="shared" si="5"/>
        <v>340</v>
      </c>
      <c r="B343" s="40" t="str">
        <f>IF(NSW!B105="","",NSW!B105)</f>
        <v>COPETON</v>
      </c>
      <c r="C343" s="40" t="str">
        <f>IF(NSW!C105="","",NSW!C105)</f>
        <v/>
      </c>
      <c r="D343" s="40">
        <f>IF(NSW!E105="","",NSW!E105)</f>
        <v>1976</v>
      </c>
      <c r="E343" s="40" t="str">
        <f>IF(NSW!F105="","",NSW!F105)</f>
        <v/>
      </c>
      <c r="F343" s="40" t="str">
        <f>IF(NSW!G105="","",NSW!G105)</f>
        <v xml:space="preserve">Gwydir </v>
      </c>
      <c r="G343" s="40" t="str">
        <f>IF(NSW!H105="","",NSW!H105)</f>
        <v/>
      </c>
      <c r="H343" s="40" t="str">
        <f>IF(NSW!I105="","",NSW!I105)</f>
        <v>INVERELL</v>
      </c>
      <c r="I343" s="40" t="str">
        <f>IF(NSW!J105="","",NSW!J105)</f>
        <v>NSW</v>
      </c>
      <c r="J343" s="40" t="str">
        <f>IF(NSW!K105="","",NSW!K105)</f>
        <v>ER</v>
      </c>
      <c r="K343" s="40" t="str">
        <f>IF(NSW!L105="","",NSW!L105)</f>
        <v/>
      </c>
      <c r="L343" s="40" t="str">
        <f>IF(NSW!M105="","",NSW!M105)</f>
        <v>ie</v>
      </c>
      <c r="M343" s="40" t="str">
        <f>IF(NSW!N105="","",NSW!N105)</f>
        <v>R</v>
      </c>
      <c r="N343" s="40">
        <f>IF(NSW!O105="","",NSW!O105)</f>
        <v>113</v>
      </c>
      <c r="O343" s="40">
        <f>IF(NSW!P105="","",NSW!P105)</f>
        <v>1484</v>
      </c>
      <c r="P343" s="40">
        <f>IF(NSW!Q105="","",NSW!Q105)</f>
        <v>8547</v>
      </c>
      <c r="Q343" s="40">
        <f>IF(NSW!R105="","",NSW!R105)</f>
        <v>1364000</v>
      </c>
      <c r="R343" s="40">
        <f>IF(NSW!S105="","",NSW!S105)</f>
        <v>46000</v>
      </c>
      <c r="S343" s="40" t="str">
        <f>IF(NSW!T105="","",NSW!T105)</f>
        <v>I</v>
      </c>
      <c r="T343" s="40" t="str">
        <f>IF(NSW!U105="","",NSW!U105)</f>
        <v/>
      </c>
      <c r="U343" s="40" t="str">
        <f>IF(NSW!V105="","",NSW!V105)</f>
        <v/>
      </c>
      <c r="V343" s="40" t="str">
        <f>IF(NSW!W105="","",NSW!W105)</f>
        <v/>
      </c>
      <c r="W343" s="40">
        <f>IF(NSW!X105="","",NSW!X105)</f>
        <v>5370</v>
      </c>
      <c r="X343" s="40">
        <f>IF(NSW!Y105="","",NSW!Y105)</f>
        <v>14800</v>
      </c>
      <c r="Y343" s="40" t="str">
        <f>IF(NSW!Z105="","",NSW!Z105)</f>
        <v>V</v>
      </c>
      <c r="Z343" s="40" t="str">
        <f>IF(NSW!AA105="","",NSW!AA105)</f>
        <v>Dept. Land Water Conservation</v>
      </c>
      <c r="AA343" s="40" t="str">
        <f>IF(NSW!AB105="","",NSW!AB105)</f>
        <v>Water Resources Commission NSW</v>
      </c>
      <c r="AB343" s="40" t="str">
        <f>IF(NSW!AC105="","",NSW!AC105)</f>
        <v>Fluor-Brown-Root</v>
      </c>
      <c r="AC343" s="40" t="str">
        <f>IF(NSW!AD105="","",NSW!AD105)</f>
        <v/>
      </c>
      <c r="AD343" s="40" t="str">
        <f>IF(NSW!AE105="","",NSW!AE105)</f>
        <v>Copeton</v>
      </c>
      <c r="AE343" s="40">
        <f>IF(NSW!AF105="","",NSW!AF105)</f>
        <v>21</v>
      </c>
      <c r="AF343" s="40">
        <f>IF(NSW!AG105="","",NSW!AG105)</f>
        <v>54.3</v>
      </c>
      <c r="AG343" s="40" t="str">
        <f>IF(NSW!AH105="","",NSW!AH105)</f>
        <v/>
      </c>
      <c r="AH343" s="40" t="str">
        <f>IF(NSW!AI105="","",NSW!AI105)</f>
        <v/>
      </c>
      <c r="AI343" s="40">
        <f>IF(NSW!AJ105="","",NSW!AJ105)</f>
        <v>0</v>
      </c>
      <c r="AJ343" s="40" t="str">
        <f>IF(NSW!AK105="","",NSW!AK105)</f>
        <v/>
      </c>
      <c r="AK343" s="40" t="str">
        <f>IF(NSW!AL105="","",NSW!AL105)</f>
        <v/>
      </c>
    </row>
    <row r="344" spans="1:37" x14ac:dyDescent="0.2">
      <c r="A344" s="7">
        <f t="shared" si="5"/>
        <v>341</v>
      </c>
      <c r="B344" s="40" t="str">
        <f>IF(QLD!C54="","",QLD!C54)</f>
        <v>COPPERLODE FALLS</v>
      </c>
      <c r="C344" s="40" t="str">
        <f>IF(QLD!D54="","",QLD!D54)</f>
        <v>Lake Morris</v>
      </c>
      <c r="D344" s="40">
        <f>IF(QLD!F54="","",QLD!F54)</f>
        <v>1976</v>
      </c>
      <c r="E344" s="40" t="str">
        <f>IF(QLD!G54="","",QLD!G54)</f>
        <v/>
      </c>
      <c r="F344" s="40" t="str">
        <f>IF(QLD!H54="","",QLD!H54)</f>
        <v>Freshwater Ck</v>
      </c>
      <c r="G344" s="40" t="str">
        <f>IF(QLD!I54="","",QLD!I54)</f>
        <v/>
      </c>
      <c r="H344" s="40" t="str">
        <f>IF(QLD!J54="","",QLD!J54)</f>
        <v>CAIRNS</v>
      </c>
      <c r="I344" s="40" t="str">
        <f>IF(QLD!K54="","",QLD!K54)</f>
        <v>QLD</v>
      </c>
      <c r="J344" s="40" t="str">
        <f>IF(QLD!L54="","",QLD!L54)</f>
        <v>ER</v>
      </c>
      <c r="K344" s="40" t="str">
        <f>IF(QLD!M54="","",QLD!M54)</f>
        <v/>
      </c>
      <c r="L344" s="40" t="str">
        <f>IF(QLD!N54="","",QLD!N54)</f>
        <v>ie</v>
      </c>
      <c r="M344" s="40" t="str">
        <f>IF(QLD!O54="","",QLD!O54)</f>
        <v>R</v>
      </c>
      <c r="N344" s="40">
        <f>IF(QLD!P54="","",QLD!P54)</f>
        <v>45</v>
      </c>
      <c r="O344" s="40">
        <f>IF(QLD!Q54="","",QLD!Q54)</f>
        <v>126</v>
      </c>
      <c r="P344" s="40">
        <f>IF(QLD!R54="","",QLD!R54)</f>
        <v>310</v>
      </c>
      <c r="Q344" s="40">
        <f>IF(QLD!S54="","",QLD!S54)</f>
        <v>45460</v>
      </c>
      <c r="R344" s="40">
        <f>IF(QLD!T54="","",QLD!T54)</f>
        <v>3327</v>
      </c>
      <c r="S344" s="40" t="str">
        <f>IF(QLD!U54="","",QLD!U54)</f>
        <v>S</v>
      </c>
      <c r="T344" s="40" t="str">
        <f>IF(QLD!V54="","",QLD!V54)</f>
        <v/>
      </c>
      <c r="U344" s="40" t="str">
        <f>IF(QLD!W54="","",QLD!W54)</f>
        <v/>
      </c>
      <c r="V344" s="40" t="str">
        <f>IF(QLD!X54="","",QLD!X54)</f>
        <v/>
      </c>
      <c r="W344" s="40">
        <f>IF(QLD!Z54="","",QLD!Z54)</f>
        <v>44</v>
      </c>
      <c r="X344" s="40">
        <f>IF(QLD!AA54="","",QLD!AA54)</f>
        <v>490</v>
      </c>
      <c r="Y344" s="40" t="str">
        <f>IF(QLD!AB54="","",QLD!AB54)</f>
        <v>L</v>
      </c>
      <c r="Z344" s="40" t="str">
        <f>IF(QLD!AC54="","",QLD!AC54)</f>
        <v>Cairns-Mulgrave Water Supply Board</v>
      </c>
      <c r="AA344" s="40" t="str">
        <f>IF(QLD!AD54="","",QLD!AD54)</f>
        <v>Local Govt Dept</v>
      </c>
      <c r="AB344" s="40" t="str">
        <f>IF(QLD!AE54="","",QLD!AE54)</f>
        <v>G Abignano Pty Ltd</v>
      </c>
      <c r="AC344" s="40" t="str">
        <f>IF(QLD!AF54="","",QLD!AF54)</f>
        <v/>
      </c>
      <c r="AD344" s="40" t="str">
        <f>IF(QLD!AG54="","",QLD!AG54)</f>
        <v/>
      </c>
      <c r="AE344" s="40" t="str">
        <f>IF(QLD!AH54="","",QLD!AH54)</f>
        <v/>
      </c>
      <c r="AF344" s="40" t="str">
        <f>IF(QLD!AI54="","",QLD!AI54)</f>
        <v/>
      </c>
      <c r="AG344" s="40" t="str">
        <f>IF(QLD!AJ54="","",QLD!AJ54)</f>
        <v/>
      </c>
      <c r="AH344" s="40" t="str">
        <f>IF(QLD!AK54="","",QLD!AK54)</f>
        <v/>
      </c>
      <c r="AI344" s="40" t="str">
        <f>IF(QLD!AL54="","",QLD!AL54)</f>
        <v/>
      </c>
      <c r="AJ344" s="40" t="str">
        <f>IF(QLD!AM54="","",QLD!AM54)</f>
        <v/>
      </c>
      <c r="AK344" s="40" t="str">
        <f>IF(QLD!AN54="","",QLD!AN54)</f>
        <v/>
      </c>
    </row>
    <row r="345" spans="1:37" x14ac:dyDescent="0.2">
      <c r="A345" s="7">
        <f t="shared" si="5"/>
        <v>342</v>
      </c>
      <c r="B345" s="40" t="str">
        <f>IF(QLD!C55="","",QLD!C55)</f>
        <v>EWEN MADDOCK</v>
      </c>
      <c r="C345" s="40" t="str">
        <f>IF(QLD!D55="","",QLD!D55)</f>
        <v/>
      </c>
      <c r="D345" s="40">
        <f>IF(QLD!F55="","",QLD!F55)</f>
        <v>1976</v>
      </c>
      <c r="E345" s="40" t="str">
        <f>IF(QLD!G55="","",QLD!G55)</f>
        <v/>
      </c>
      <c r="F345" s="40" t="str">
        <f>IF(QLD!H55="","",QLD!H55)</f>
        <v>Addlington Ck</v>
      </c>
      <c r="G345" s="40" t="str">
        <f>IF(QLD!I55="","",QLD!I55)</f>
        <v/>
      </c>
      <c r="H345" s="40" t="str">
        <f>IF(QLD!J55="","",QLD!J55)</f>
        <v>LANDSBOROUGH</v>
      </c>
      <c r="I345" s="40" t="str">
        <f>IF(QLD!K55="","",QLD!K55)</f>
        <v>QLD</v>
      </c>
      <c r="J345" s="40" t="str">
        <f>IF(QLD!L55="","",QLD!L55)</f>
        <v>TE</v>
      </c>
      <c r="K345" s="40" t="str">
        <f>IF(QLD!M55="","",QLD!M55)</f>
        <v/>
      </c>
      <c r="L345" s="40" t="str">
        <f>IF(QLD!N55="","",QLD!N55)</f>
        <v>he</v>
      </c>
      <c r="M345" s="40" t="str">
        <f>IF(QLD!O55="","",QLD!O55)</f>
        <v>R/S</v>
      </c>
      <c r="N345" s="40">
        <f>IF(QLD!P55="","",QLD!P55)</f>
        <v>11.4</v>
      </c>
      <c r="O345" s="40">
        <f>IF(QLD!Q55="","",QLD!Q55)</f>
        <v>728</v>
      </c>
      <c r="P345" s="40">
        <f>IF(QLD!R55="","",QLD!R55)</f>
        <v>352</v>
      </c>
      <c r="Q345" s="40">
        <f>IF(QLD!S55="","",QLD!S55)</f>
        <v>16590</v>
      </c>
      <c r="R345" s="40">
        <f>IF(QLD!T55="","",QLD!T55)</f>
        <v>3710</v>
      </c>
      <c r="S345" s="40" t="str">
        <f>IF(QLD!U55="","",QLD!U55)</f>
        <v>S</v>
      </c>
      <c r="T345" s="40" t="str">
        <f>IF(QLD!V55="","",QLD!V55)</f>
        <v/>
      </c>
      <c r="U345" s="40" t="str">
        <f>IF(QLD!W55="","",QLD!W55)</f>
        <v/>
      </c>
      <c r="V345" s="40" t="str">
        <f>IF(QLD!X55="","",QLD!X55)</f>
        <v/>
      </c>
      <c r="W345" s="40">
        <f>IF(QLD!Z55="","",QLD!Z55)</f>
        <v>21</v>
      </c>
      <c r="X345" s="40">
        <f>IF(QLD!AA55="","",QLD!AA55)</f>
        <v>132</v>
      </c>
      <c r="Y345" s="40" t="str">
        <f>IF(QLD!AB55="","",QLD!AB55)</f>
        <v>L</v>
      </c>
      <c r="Z345" s="40" t="str">
        <f>IF(QLD!AC55="","",QLD!AC55)</f>
        <v>Sunshine Coast Regional Council (To be transferred to SEQWater by 1 July 2008)</v>
      </c>
      <c r="AA345" s="40" t="str">
        <f>IF(QLD!AD55="","",QLD!AD55)</f>
        <v>John Wilson and Partners</v>
      </c>
      <c r="AB345" s="40" t="str">
        <f>IF(QLD!AE55="","",QLD!AE55)</f>
        <v>Morris Doval (Orig), Mak Constructions (Raising)</v>
      </c>
      <c r="AC345" s="40" t="str">
        <f>IF(QLD!AF55="","",QLD!AF55)</f>
        <v>Spillway raised in 1982</v>
      </c>
      <c r="AD345" s="40" t="str">
        <f>IF(QLD!AG55="","",QLD!AG55)</f>
        <v/>
      </c>
      <c r="AE345" s="40" t="str">
        <f>IF(QLD!AH55="","",QLD!AH55)</f>
        <v/>
      </c>
      <c r="AF345" s="40" t="str">
        <f>IF(QLD!AI55="","",QLD!AI55)</f>
        <v/>
      </c>
      <c r="AG345" s="40" t="str">
        <f>IF(QLD!AJ55="","",QLD!AJ55)</f>
        <v/>
      </c>
      <c r="AH345" s="40" t="str">
        <f>IF(QLD!AK55="","",QLD!AK55)</f>
        <v/>
      </c>
      <c r="AI345" s="40" t="str">
        <f>IF(QLD!AL55="","",QLD!AL55)</f>
        <v/>
      </c>
      <c r="AJ345" s="40" t="str">
        <f>IF(QLD!AM55="","",QLD!AM55)</f>
        <v/>
      </c>
      <c r="AK345" s="40" t="str">
        <f>IF(QLD!AN55="","",QLD!AN55)</f>
        <v/>
      </c>
    </row>
    <row r="346" spans="1:37" x14ac:dyDescent="0.2">
      <c r="A346" s="7">
        <f t="shared" si="5"/>
        <v>343</v>
      </c>
      <c r="B346" s="40" t="str">
        <f>IF(QLD!C56="","",QLD!C56)</f>
        <v>GLENLYON</v>
      </c>
      <c r="C346" s="40" t="str">
        <f>IF(QLD!D56="","",QLD!D56)</f>
        <v/>
      </c>
      <c r="D346" s="40">
        <f>IF(QLD!F56="","",QLD!F56)</f>
        <v>1976</v>
      </c>
      <c r="E346" s="40" t="str">
        <f>IF(QLD!G56="","",QLD!G56)</f>
        <v/>
      </c>
      <c r="F346" s="40" t="str">
        <f>IF(QLD!H56="","",QLD!H56)</f>
        <v>Pike Ck</v>
      </c>
      <c r="G346" s="40" t="str">
        <f>IF(QLD!I56="","",QLD!I56)</f>
        <v/>
      </c>
      <c r="H346" s="40" t="str">
        <f>IF(QLD!J56="","",QLD!J56)</f>
        <v>TEXAS</v>
      </c>
      <c r="I346" s="40" t="str">
        <f>IF(QLD!K56="","",QLD!K56)</f>
        <v>QLD</v>
      </c>
      <c r="J346" s="40" t="str">
        <f>IF(QLD!L56="","",QLD!L56)</f>
        <v>ER</v>
      </c>
      <c r="K346" s="40" t="str">
        <f>IF(QLD!M56="","",QLD!M56)</f>
        <v/>
      </c>
      <c r="L346" s="40" t="str">
        <f>IF(QLD!N56="","",QLD!N56)</f>
        <v>ie</v>
      </c>
      <c r="M346" s="40" t="str">
        <f>IF(QLD!O56="","",QLD!O56)</f>
        <v>R</v>
      </c>
      <c r="N346" s="40">
        <f>IF(QLD!P56="","",QLD!P56)</f>
        <v>62</v>
      </c>
      <c r="O346" s="40">
        <f>IF(QLD!Q56="","",QLD!Q56)</f>
        <v>445</v>
      </c>
      <c r="P346" s="40">
        <f>IF(QLD!R56="","",QLD!R56)</f>
        <v>1450</v>
      </c>
      <c r="Q346" s="40">
        <f>IF(QLD!S56="","",QLD!S56)</f>
        <v>253600</v>
      </c>
      <c r="R346" s="40">
        <f>IF(QLD!T56="","",QLD!T56)</f>
        <v>18000</v>
      </c>
      <c r="S346" s="40" t="str">
        <f>IF(QLD!U56="","",QLD!U56)</f>
        <v>I</v>
      </c>
      <c r="T346" s="40" t="str">
        <f>IF(QLD!V56="","",QLD!V56)</f>
        <v>S</v>
      </c>
      <c r="U346" s="40" t="str">
        <f>IF(QLD!W56="","",QLD!W56)</f>
        <v/>
      </c>
      <c r="V346" s="40" t="str">
        <f>IF(QLD!X56="","",QLD!X56)</f>
        <v/>
      </c>
      <c r="W346" s="40">
        <f>IF(QLD!Z56="","",QLD!Z56)</f>
        <v>1295</v>
      </c>
      <c r="X346" s="40">
        <f>IF(QLD!AA56="","",QLD!AA56)</f>
        <v>4400</v>
      </c>
      <c r="Y346" s="40" t="str">
        <f>IF(QLD!AB56="","",QLD!AB56)</f>
        <v>L</v>
      </c>
      <c r="Z346" s="40" t="str">
        <f>IF(QLD!AC56="","",QLD!AC56)</f>
        <v>Dumaresq-Barwon Border Rivers Commission</v>
      </c>
      <c r="AA346" s="40" t="str">
        <f>IF(QLD!AD56="","",QLD!AD56)</f>
        <v>WC &amp; IC of NSW and Water Resources Commission</v>
      </c>
      <c r="AB346" s="40" t="str">
        <f>IF(QLD!AE56="","",QLD!AE56)</f>
        <v>Thiess Bros Pty Ltd &amp; John Holland Pty Ltd</v>
      </c>
      <c r="AC346" s="40" t="str">
        <f>IF(QLD!AF56="","",QLD!AF56)</f>
        <v/>
      </c>
      <c r="AD346" s="40" t="str">
        <f>IF(QLD!AG56="","",QLD!AG56)</f>
        <v/>
      </c>
      <c r="AE346" s="40" t="str">
        <f>IF(QLD!AH56="","",QLD!AH56)</f>
        <v>n/a</v>
      </c>
      <c r="AF346" s="40" t="str">
        <f>IF(QLD!AI56="","",QLD!AI56)</f>
        <v>n/a</v>
      </c>
      <c r="AG346" s="40" t="str">
        <f>IF(QLD!AJ56="","",QLD!AJ56)</f>
        <v>part of the NSW figures</v>
      </c>
      <c r="AH346" s="40" t="str">
        <f>IF(QLD!AK56="","",QLD!AK56)</f>
        <v>n/a</v>
      </c>
      <c r="AI346" s="40">
        <f>IF(QLD!AL56="","",QLD!AL56)</f>
        <v>50</v>
      </c>
      <c r="AJ346" s="40" t="str">
        <f>IF(QLD!AM56="","",QLD!AM56)</f>
        <v/>
      </c>
      <c r="AK346" s="40" t="str">
        <f>IF(QLD!AN56="","",QLD!AN56)</f>
        <v/>
      </c>
    </row>
    <row r="347" spans="1:37" x14ac:dyDescent="0.2">
      <c r="A347" s="7">
        <f t="shared" si="5"/>
        <v>344</v>
      </c>
      <c r="B347" s="40" t="str">
        <f>IF(QLD!C57="","",QLD!C57)</f>
        <v>HINZE (Stage 3 to be completed 2010)</v>
      </c>
      <c r="C347" s="40" t="str">
        <f>IF(QLD!D57="","",QLD!D57)</f>
        <v>Advancetown Lake</v>
      </c>
      <c r="D347" s="40">
        <f>IF(QLD!F57="","",QLD!F57)</f>
        <v>1976</v>
      </c>
      <c r="E347" s="40" t="str">
        <f>IF(QLD!G57="","",QLD!G57)</f>
        <v/>
      </c>
      <c r="F347" s="40" t="str">
        <f>IF(QLD!H57="","",QLD!H57)</f>
        <v>Nerang</v>
      </c>
      <c r="G347" s="40" t="str">
        <f>IF(QLD!I57="","",QLD!I57)</f>
        <v/>
      </c>
      <c r="H347" s="40" t="str">
        <f>IF(QLD!J57="","",QLD!J57)</f>
        <v>GOLD COAST</v>
      </c>
      <c r="I347" s="40" t="str">
        <f>IF(QLD!K57="","",QLD!K57)</f>
        <v>QLD</v>
      </c>
      <c r="J347" s="40" t="str">
        <f>IF(QLD!L57="","",QLD!L57)</f>
        <v>TE</v>
      </c>
      <c r="K347" s="40" t="str">
        <f>IF(QLD!M57="","",QLD!M57)</f>
        <v>ER</v>
      </c>
      <c r="L347" s="40" t="str">
        <f>IF(QLD!N57="","",QLD!N57)</f>
        <v>ie</v>
      </c>
      <c r="M347" s="40" t="str">
        <f>IF(QLD!O57="","",QLD!O57)</f>
        <v>R/S</v>
      </c>
      <c r="N347" s="40">
        <f>IF(QLD!P57="","",QLD!P57)</f>
        <v>62</v>
      </c>
      <c r="O347" s="40">
        <f>IF(QLD!Q57="","",QLD!Q57)</f>
        <v>580</v>
      </c>
      <c r="P347" s="40">
        <f>IF(QLD!R57="","",QLD!R57)</f>
        <v>2561</v>
      </c>
      <c r="Q347" s="40">
        <f>IF(QLD!S57="","",QLD!S57)</f>
        <v>161070</v>
      </c>
      <c r="R347" s="40">
        <f>IF(QLD!T57="","",QLD!T57)</f>
        <v>9720</v>
      </c>
      <c r="S347" s="40" t="str">
        <f>IF(QLD!U57="","",QLD!U57)</f>
        <v>S</v>
      </c>
      <c r="T347" s="40" t="str">
        <f>IF(QLD!V57="","",QLD!V57)</f>
        <v/>
      </c>
      <c r="U347" s="40" t="str">
        <f>IF(QLD!W57="","",QLD!W57)</f>
        <v/>
      </c>
      <c r="V347" s="40" t="str">
        <f>IF(QLD!X57="","",QLD!X57)</f>
        <v/>
      </c>
      <c r="W347" s="40">
        <f>IF(QLD!Z57="","",QLD!Z57)</f>
        <v>207</v>
      </c>
      <c r="X347" s="40">
        <f>IF(QLD!AA57="","",QLD!AA57)</f>
        <v>2405</v>
      </c>
      <c r="Y347" s="40" t="str">
        <f>IF(QLD!AB57="","",QLD!AB57)</f>
        <v>L</v>
      </c>
      <c r="Z347" s="40" t="str">
        <f>IF(QLD!AC57="","",QLD!AC57)</f>
        <v>Gold Coast City Council (To be transferred to SEQWater by 1 July 2008)</v>
      </c>
      <c r="AA347" s="40" t="str">
        <f>IF(QLD!AD57="","",QLD!AD57)</f>
        <v>Local Govt Dept (Orig), Damcorp (Raising)</v>
      </c>
      <c r="AB347" s="40" t="str">
        <f>IF(QLD!AE57="","",QLD!AE57)</f>
        <v>Davis Contractors (Orig), Various Contractors (Raising)</v>
      </c>
      <c r="AC347" s="40" t="str">
        <f>IF(QLD!AF57="","",QLD!AF57)</f>
        <v>Formerly Advancetown Dam. Raised in 1989</v>
      </c>
      <c r="AD347" s="40" t="str">
        <f>IF(QLD!AG57="","",QLD!AG57)</f>
        <v/>
      </c>
      <c r="AE347" s="40" t="str">
        <f>IF(QLD!AH57="","",QLD!AH57)</f>
        <v>n/a</v>
      </c>
      <c r="AF347" s="40" t="str">
        <f>IF(QLD!AI57="","",QLD!AI57)</f>
        <v>n/a</v>
      </c>
      <c r="AG347" s="40" t="str">
        <f>IF(QLD!AJ57="","",QLD!AJ57)</f>
        <v>n/a</v>
      </c>
      <c r="AH347" s="40" t="str">
        <f>IF(QLD!AK57="","",QLD!AK57)</f>
        <v>n/a</v>
      </c>
      <c r="AI347" s="40">
        <f>IF(QLD!AL57="","",QLD!AL57)</f>
        <v>50</v>
      </c>
      <c r="AJ347" s="40" t="str">
        <f>IF(QLD!AM57="","",QLD!AM57)</f>
        <v/>
      </c>
      <c r="AK347" s="40" t="str">
        <f>IF(QLD!AN57="","",QLD!AN57)</f>
        <v/>
      </c>
    </row>
    <row r="348" spans="1:37" x14ac:dyDescent="0.2">
      <c r="A348" s="7">
        <f t="shared" si="5"/>
        <v>345</v>
      </c>
      <c r="B348" s="40" t="str">
        <f>IF(QLD!C58="","",QLD!C58)</f>
        <v>JULIUS</v>
      </c>
      <c r="C348" s="40" t="str">
        <f>IF(QLD!D58="","",QLD!D58)</f>
        <v/>
      </c>
      <c r="D348" s="40">
        <f>IF(QLD!F58="","",QLD!F58)</f>
        <v>1976</v>
      </c>
      <c r="E348" s="40" t="str">
        <f>IF(QLD!G58="","",QLD!G58)</f>
        <v/>
      </c>
      <c r="F348" s="40" t="str">
        <f>IF(QLD!H58="","",QLD!H58)</f>
        <v>Leichhardt</v>
      </c>
      <c r="G348" s="40" t="str">
        <f>IF(QLD!I58="","",QLD!I58)</f>
        <v/>
      </c>
      <c r="H348" s="40" t="str">
        <f>IF(QLD!J58="","",QLD!J58)</f>
        <v>MT ISA</v>
      </c>
      <c r="I348" s="40" t="str">
        <f>IF(QLD!K58="","",QLD!K58)</f>
        <v>QLD</v>
      </c>
      <c r="J348" s="40" t="str">
        <f>IF(QLD!L58="","",QLD!L58)</f>
        <v>MV</v>
      </c>
      <c r="K348" s="40" t="str">
        <f>IF(QLD!M58="","",QLD!M58)</f>
        <v/>
      </c>
      <c r="L348" s="40" t="str">
        <f>IF(QLD!N58="","",QLD!N58)</f>
        <v/>
      </c>
      <c r="M348" s="40" t="str">
        <f>IF(QLD!O58="","",QLD!O58)</f>
        <v>R</v>
      </c>
      <c r="N348" s="40">
        <f>IF(QLD!P58="","",QLD!P58)</f>
        <v>38</v>
      </c>
      <c r="O348" s="40">
        <f>IF(QLD!Q58="","",QLD!Q58)</f>
        <v>400</v>
      </c>
      <c r="P348" s="40">
        <f>IF(QLD!R58="","",QLD!R58)</f>
        <v>45</v>
      </c>
      <c r="Q348" s="40">
        <f>IF(QLD!S58="","",QLD!S58)</f>
        <v>107500</v>
      </c>
      <c r="R348" s="40">
        <f>IF(QLD!T58="","",QLD!T58)</f>
        <v>12550</v>
      </c>
      <c r="S348" s="40" t="str">
        <f>IF(QLD!U58="","",QLD!U58)</f>
        <v>S</v>
      </c>
      <c r="T348" s="40" t="str">
        <f>IF(QLD!V58="","",QLD!V58)</f>
        <v/>
      </c>
      <c r="U348" s="40" t="str">
        <f>IF(QLD!W58="","",QLD!W58)</f>
        <v/>
      </c>
      <c r="V348" s="40" t="str">
        <f>IF(QLD!X58="","",QLD!X58)</f>
        <v/>
      </c>
      <c r="W348" s="40">
        <f>IF(QLD!Z58="","",QLD!Z58)</f>
        <v>4845</v>
      </c>
      <c r="X348" s="40">
        <f>IF(QLD!AA58="","",QLD!AA58)</f>
        <v>14500</v>
      </c>
      <c r="Y348" s="40" t="str">
        <f>IF(QLD!AB58="","",QLD!AB58)</f>
        <v>L</v>
      </c>
      <c r="Z348" s="40" t="str">
        <f>IF(QLD!AC58="","",QLD!AC58)</f>
        <v>SunWater</v>
      </c>
      <c r="AA348" s="40" t="str">
        <f>IF(QLD!AD58="","",QLD!AD58)</f>
        <v>McIntyre and Associates Pty Ltd</v>
      </c>
      <c r="AB348" s="40" t="str">
        <f>IF(QLD!AE58="","",QLD!AE58)</f>
        <v>Thiess Bros Pty Ltd</v>
      </c>
      <c r="AC348" s="40" t="str">
        <f>IF(QLD!AF58="","",QLD!AF58)</f>
        <v/>
      </c>
      <c r="AD348" s="40" t="str">
        <f>IF(QLD!AG58="","",QLD!AG58)</f>
        <v/>
      </c>
      <c r="AE348" s="40" t="str">
        <f>IF(QLD!AH58="","",QLD!AH58)</f>
        <v>n/a</v>
      </c>
      <c r="AF348" s="40" t="str">
        <f>IF(QLD!AI58="","",QLD!AI58)</f>
        <v>n/a</v>
      </c>
      <c r="AG348" s="40" t="str">
        <f>IF(QLD!AJ58="","",QLD!AJ58)</f>
        <v>n/a</v>
      </c>
      <c r="AH348" s="40" t="str">
        <f>IF(QLD!AK58="","",QLD!AK58)</f>
        <v>n/a</v>
      </c>
      <c r="AI348" s="40" t="str">
        <f>IF(QLD!AL58="","",QLD!AL58)</f>
        <v/>
      </c>
      <c r="AJ348" s="40" t="str">
        <f>IF(QLD!AM58="","",QLD!AM58)</f>
        <v/>
      </c>
      <c r="AK348" s="40" t="str">
        <f>IF(QLD!AN58="","",QLD!AN58)</f>
        <v/>
      </c>
    </row>
    <row r="349" spans="1:37" x14ac:dyDescent="0.2">
      <c r="A349" s="7">
        <f t="shared" si="5"/>
        <v>346</v>
      </c>
      <c r="B349" s="40" t="str">
        <f>IF(QLD!C59="","",QLD!C59)</f>
        <v>NEVILLE HEWITT WEIR</v>
      </c>
      <c r="C349" s="40" t="str">
        <f>IF(QLD!D59="","",QLD!D59)</f>
        <v/>
      </c>
      <c r="D349" s="40">
        <f>IF(QLD!F59="","",QLD!F59)</f>
        <v>1976</v>
      </c>
      <c r="E349" s="40" t="str">
        <f>IF(QLD!G59="","",QLD!G59)</f>
        <v/>
      </c>
      <c r="F349" s="40" t="str">
        <f>IF(QLD!H59="","",QLD!H59)</f>
        <v>Dawson</v>
      </c>
      <c r="G349" s="40" t="str">
        <f>IF(QLD!I59="","",QLD!I59)</f>
        <v/>
      </c>
      <c r="H349" s="40" t="str">
        <f>IF(QLD!J59="","",QLD!J59)</f>
        <v>BARALABA</v>
      </c>
      <c r="I349" s="40" t="str">
        <f>IF(QLD!K59="","",QLD!K59)</f>
        <v>QLD</v>
      </c>
      <c r="J349" s="40" t="str">
        <f>IF(QLD!L59="","",QLD!L59)</f>
        <v>PG</v>
      </c>
      <c r="K349" s="40" t="str">
        <f>IF(QLD!M59="","",QLD!M59)</f>
        <v/>
      </c>
      <c r="L349" s="40" t="str">
        <f>IF(QLD!N59="","",QLD!N59)</f>
        <v/>
      </c>
      <c r="M349" s="40" t="str">
        <f>IF(QLD!O59="","",QLD!O59)</f>
        <v>R</v>
      </c>
      <c r="N349" s="40">
        <f>IF(QLD!P59="","",QLD!P59)</f>
        <v>10</v>
      </c>
      <c r="O349" s="40">
        <f>IF(QLD!Q59="","",QLD!Q59)</f>
        <v>183</v>
      </c>
      <c r="P349" s="40" t="str">
        <f>IF(QLD!R59="","",QLD!R59)</f>
        <v/>
      </c>
      <c r="Q349" s="40">
        <f>IF(QLD!S59="","",QLD!S59)</f>
        <v>11300</v>
      </c>
      <c r="R349" s="40">
        <f>IF(QLD!T59="","",QLD!T59)</f>
        <v>2950</v>
      </c>
      <c r="S349" s="40" t="str">
        <f>IF(QLD!U59="","",QLD!U59)</f>
        <v>I</v>
      </c>
      <c r="T349" s="40" t="str">
        <f>IF(QLD!V59="","",QLD!V59)</f>
        <v>S</v>
      </c>
      <c r="U349" s="40" t="str">
        <f>IF(QLD!W59="","",QLD!W59)</f>
        <v/>
      </c>
      <c r="V349" s="40" t="str">
        <f>IF(QLD!X59="","",QLD!X59)</f>
        <v/>
      </c>
      <c r="W349" s="40" t="str">
        <f>IF(QLD!Z59="","",QLD!Z59)</f>
        <v/>
      </c>
      <c r="X349" s="40" t="str">
        <f>IF(QLD!AA59="","",QLD!AA59)</f>
        <v/>
      </c>
      <c r="Y349" s="40" t="str">
        <f>IF(QLD!AB59="","",QLD!AB59)</f>
        <v>L</v>
      </c>
      <c r="Z349" s="40" t="str">
        <f>IF(QLD!AC59="","",QLD!AC59)</f>
        <v>SunWater</v>
      </c>
      <c r="AA349" s="40" t="str">
        <f>IF(QLD!AD59="","",QLD!AD59)</f>
        <v>Water Resources Commission</v>
      </c>
      <c r="AB349" s="40" t="str">
        <f>IF(QLD!AE59="","",QLD!AE59)</f>
        <v>Water Resources Commission</v>
      </c>
      <c r="AC349" s="40" t="str">
        <f>IF(QLD!AF59="","",QLD!AF59)</f>
        <v/>
      </c>
      <c r="AD349" s="40" t="str">
        <f>IF(QLD!AG59="","",QLD!AG59)</f>
        <v/>
      </c>
      <c r="AE349" s="40" t="str">
        <f>IF(QLD!AH59="","",QLD!AH59)</f>
        <v>n/a</v>
      </c>
      <c r="AF349" s="40" t="str">
        <f>IF(QLD!AI59="","",QLD!AI59)</f>
        <v>n/a</v>
      </c>
      <c r="AG349" s="40">
        <f>IF(QLD!AJ59="","",QLD!AJ59)</f>
        <v>19</v>
      </c>
      <c r="AH349" s="40" t="str">
        <f>IF(QLD!AK59="","",QLD!AK59)</f>
        <v>n/a</v>
      </c>
      <c r="AI349" s="40">
        <f>IF(QLD!AL59="","",QLD!AL59)</f>
        <v>10</v>
      </c>
      <c r="AJ349" s="40" t="str">
        <f>IF(QLD!AM59="","",QLD!AM59)</f>
        <v/>
      </c>
      <c r="AK349" s="40" t="str">
        <f>IF(QLD!AN59="","",QLD!AN59)</f>
        <v/>
      </c>
    </row>
    <row r="350" spans="1:37" x14ac:dyDescent="0.2">
      <c r="A350" s="7">
        <f t="shared" si="5"/>
        <v>347</v>
      </c>
      <c r="B350" s="40" t="str">
        <f>IF(QLD!C60="","",QLD!C60)</f>
        <v>NORTH PINE</v>
      </c>
      <c r="C350" s="40" t="str">
        <f>IF(QLD!D60="","",QLD!D60)</f>
        <v>Lake Samsonvale</v>
      </c>
      <c r="D350" s="40">
        <f>IF(QLD!F60="","",QLD!F60)</f>
        <v>1976</v>
      </c>
      <c r="E350" s="40" t="str">
        <f>IF(QLD!G60="","",QLD!G60)</f>
        <v/>
      </c>
      <c r="F350" s="40" t="str">
        <f>IF(QLD!H60="","",QLD!H60)</f>
        <v>North Pine</v>
      </c>
      <c r="G350" s="40" t="str">
        <f>IF(QLD!I60="","",QLD!I60)</f>
        <v/>
      </c>
      <c r="H350" s="40" t="str">
        <f>IF(QLD!J60="","",QLD!J60)</f>
        <v>PETRIE</v>
      </c>
      <c r="I350" s="40" t="str">
        <f>IF(QLD!K60="","",QLD!K60)</f>
        <v>QLD</v>
      </c>
      <c r="J350" s="40" t="str">
        <f>IF(QLD!L60="","",QLD!L60)</f>
        <v>PG</v>
      </c>
      <c r="K350" s="40" t="str">
        <f>IF(QLD!M60="","",QLD!M60)</f>
        <v>TE</v>
      </c>
      <c r="L350" s="40" t="str">
        <f>IF(QLD!N60="","",QLD!N60)</f>
        <v>he</v>
      </c>
      <c r="M350" s="40" t="str">
        <f>IF(QLD!O60="","",QLD!O60)</f>
        <v>S</v>
      </c>
      <c r="N350" s="40">
        <f>IF(QLD!P60="","",QLD!P60)</f>
        <v>45</v>
      </c>
      <c r="O350" s="40">
        <f>IF(QLD!Q60="","",QLD!Q60)</f>
        <v>1375</v>
      </c>
      <c r="P350" s="40">
        <f>IF(QLD!R60="","",QLD!R60)</f>
        <v>450</v>
      </c>
      <c r="Q350" s="40">
        <f>IF(QLD!S60="","",QLD!S60)</f>
        <v>215000</v>
      </c>
      <c r="R350" s="40">
        <f>IF(QLD!T60="","",QLD!T60)</f>
        <v>21800</v>
      </c>
      <c r="S350" s="40" t="str">
        <f>IF(QLD!U60="","",QLD!U60)</f>
        <v>S</v>
      </c>
      <c r="T350" s="40" t="str">
        <f>IF(QLD!V60="","",QLD!V60)</f>
        <v>R</v>
      </c>
      <c r="U350" s="40" t="str">
        <f>IF(QLD!W60="","",QLD!W60)</f>
        <v/>
      </c>
      <c r="V350" s="40" t="str">
        <f>IF(QLD!X60="","",QLD!X60)</f>
        <v/>
      </c>
      <c r="W350" s="40">
        <f>IF(QLD!Z60="","",QLD!Z60)</f>
        <v>347</v>
      </c>
      <c r="X350" s="40">
        <f>IF(QLD!AA60="","",QLD!AA60)</f>
        <v>3700</v>
      </c>
      <c r="Y350" s="40" t="str">
        <f>IF(QLD!AB60="","",QLD!AB60)</f>
        <v>V</v>
      </c>
      <c r="Z350" s="40" t="str">
        <f>IF(QLD!AC60="","",QLD!AC60)</f>
        <v>SEQ Water</v>
      </c>
      <c r="AA350" s="40" t="str">
        <f>IF(QLD!AD60="","",QLD!AD60)</f>
        <v>Local Govt Dept</v>
      </c>
      <c r="AB350" s="40" t="str">
        <f>IF(QLD!AE60="","",QLD!AE60)</f>
        <v>Transfield (Qld) Pty Ltd</v>
      </c>
      <c r="AC350" s="40" t="str">
        <f>IF(QLD!AF60="","",QLD!AF60)</f>
        <v>Volume comprises 175 bc &amp; 275 te including saddle dams</v>
      </c>
      <c r="AD350" s="40" t="str">
        <f>IF(QLD!AG60="","",QLD!AG60)</f>
        <v/>
      </c>
      <c r="AE350" s="40" t="str">
        <f>IF(QLD!AH60="","",QLD!AH60)</f>
        <v>n/a</v>
      </c>
      <c r="AF350" s="40" t="str">
        <f>IF(QLD!AI60="","",QLD!AI60)</f>
        <v>n/a</v>
      </c>
      <c r="AG350" s="40" t="str">
        <f>IF(QLD!AJ60="","",QLD!AJ60)</f>
        <v>n/a</v>
      </c>
      <c r="AH350" s="40" t="str">
        <f>IF(QLD!AK60="","",QLD!AK60)</f>
        <v>n/a</v>
      </c>
      <c r="AI350" s="40">
        <f>IF(QLD!AL60="","",QLD!AL60)</f>
        <v>50</v>
      </c>
      <c r="AJ350" s="40" t="str">
        <f>IF(QLD!AM60="","",QLD!AM60)</f>
        <v/>
      </c>
      <c r="AK350" s="40" t="str">
        <f>IF(QLD!AN60="","",QLD!AN60)</f>
        <v/>
      </c>
    </row>
    <row r="351" spans="1:37" x14ac:dyDescent="0.2">
      <c r="A351" s="7">
        <f t="shared" si="5"/>
        <v>348</v>
      </c>
      <c r="B351" s="40" t="str">
        <f>IF(NSW!B106="","",NSW!B106)</f>
        <v>TALLOWA</v>
      </c>
      <c r="C351" s="40" t="str">
        <f>IF(NSW!C106="","",NSW!C106)</f>
        <v/>
      </c>
      <c r="D351" s="40">
        <f>IF(NSW!E106="","",NSW!E106)</f>
        <v>1976</v>
      </c>
      <c r="E351" s="40" t="str">
        <f>IF(NSW!F106="","",NSW!F106)</f>
        <v/>
      </c>
      <c r="F351" s="40" t="str">
        <f>IF(NSW!G106="","",NSW!G106)</f>
        <v>Shoalhaven</v>
      </c>
      <c r="G351" s="40" t="str">
        <f>IF(NSW!H106="","",NSW!H106)</f>
        <v/>
      </c>
      <c r="H351" s="40" t="str">
        <f>IF(NSW!I106="","",NSW!I106)</f>
        <v>NOWRA</v>
      </c>
      <c r="I351" s="40" t="str">
        <f>IF(NSW!J106="","",NSW!J106)</f>
        <v>NSW</v>
      </c>
      <c r="J351" s="40" t="str">
        <f>IF(NSW!K106="","",NSW!K106)</f>
        <v>PG</v>
      </c>
      <c r="K351" s="40" t="str">
        <f>IF(NSW!L106="","",NSW!L106)</f>
        <v/>
      </c>
      <c r="L351" s="40" t="str">
        <f>IF(NSW!M106="","",NSW!M106)</f>
        <v/>
      </c>
      <c r="M351" s="40" t="str">
        <f>IF(NSW!N106="","",NSW!N106)</f>
        <v/>
      </c>
      <c r="N351" s="40">
        <f>IF(NSW!O106="","",NSW!O106)</f>
        <v>43</v>
      </c>
      <c r="O351" s="40">
        <f>IF(NSW!P106="","",NSW!P106)</f>
        <v>518</v>
      </c>
      <c r="P351" s="40">
        <f>IF(NSW!Q106="","",NSW!Q106)</f>
        <v>325</v>
      </c>
      <c r="Q351" s="40">
        <f>IF(NSW!R106="","",NSW!R106)</f>
        <v>85500</v>
      </c>
      <c r="R351" s="40">
        <f>IF(NSW!S106="","",NSW!S106)</f>
        <v>8310</v>
      </c>
      <c r="S351" s="40" t="str">
        <f>IF(NSW!T106="","",NSW!T106)</f>
        <v>S</v>
      </c>
      <c r="T351" s="40" t="str">
        <f>IF(NSW!U106="","",NSW!U106)</f>
        <v/>
      </c>
      <c r="U351" s="40" t="str">
        <f>IF(NSW!V106="","",NSW!V106)</f>
        <v>H</v>
      </c>
      <c r="V351" s="40" t="str">
        <f>IF(NSW!W106="","",NSW!W106)</f>
        <v/>
      </c>
      <c r="W351" s="40">
        <f>IF(NSW!X106="","",NSW!X106)</f>
        <v>5750</v>
      </c>
      <c r="X351" s="40">
        <f>IF(NSW!Y106="","",NSW!Y106)</f>
        <v>27600</v>
      </c>
      <c r="Y351" s="40" t="str">
        <f>IF(NSW!Z106="","",NSW!Z106)</f>
        <v>L</v>
      </c>
      <c r="Z351" s="40" t="str">
        <f>IF(NSW!AA106="","",NSW!AA106)</f>
        <v>Sydney Catchment Authority</v>
      </c>
      <c r="AA351" s="40" t="str">
        <f>IF(NSW!AB106="","",NSW!AB106)</f>
        <v>Snowy Mountains Engineering Corporation</v>
      </c>
      <c r="AB351" s="40" t="str">
        <f>IF(NSW!AC106="","",NSW!AC106)</f>
        <v>Leighton Contractors Pty Ltd</v>
      </c>
      <c r="AC351" s="40" t="str">
        <f>IF(NSW!AD106="","",NSW!AD106)</f>
        <v>Provision for future radial gates to raise fsl by 4.6m</v>
      </c>
      <c r="AD351" s="40" t="str">
        <f>IF(NSW!AE106="","",NSW!AE106)</f>
        <v>Shoalhaven</v>
      </c>
      <c r="AE351" s="40">
        <f>IF(NSW!AF106="","",NSW!AF106)</f>
        <v>120</v>
      </c>
      <c r="AF351" s="40">
        <f>IF(NSW!AG106="","",NSW!AG106)</f>
        <v>625</v>
      </c>
      <c r="AG351" s="40" t="str">
        <f>IF(NSW!AH106="","",NSW!AH106)</f>
        <v/>
      </c>
      <c r="AH351" s="40" t="str">
        <f>IF(NSW!AI106="","",NSW!AI106)</f>
        <v/>
      </c>
      <c r="AI351" s="40" t="str">
        <f>IF(NSW!AJ106="","",NSW!AJ106)</f>
        <v/>
      </c>
      <c r="AJ351" s="40" t="str">
        <f>IF(NSW!AK106="","",NSW!AK106)</f>
        <v/>
      </c>
      <c r="AK351" s="40" t="str">
        <f>IF(NSW!AL106="","",NSW!AL106)</f>
        <v/>
      </c>
    </row>
    <row r="352" spans="1:37" x14ac:dyDescent="0.2">
      <c r="A352" s="7">
        <f t="shared" si="5"/>
        <v>349</v>
      </c>
      <c r="B352" s="40" t="str">
        <f>IF(NSW!B107="","",NSW!B107)</f>
        <v>GOOGONG</v>
      </c>
      <c r="C352" s="40" t="str">
        <f>IF(NSW!C107="","",NSW!C107)</f>
        <v/>
      </c>
      <c r="D352" s="40">
        <f>IF(NSW!E107="","",NSW!E107)</f>
        <v>1977</v>
      </c>
      <c r="E352" s="40" t="str">
        <f>IF(NSW!F107="","",NSW!F107)</f>
        <v/>
      </c>
      <c r="F352" s="40" t="str">
        <f>IF(NSW!G107="","",NSW!G107)</f>
        <v>Queanbeyan</v>
      </c>
      <c r="G352" s="40" t="str">
        <f>IF(NSW!H107="","",NSW!H107)</f>
        <v/>
      </c>
      <c r="H352" s="40" t="str">
        <f>IF(NSW!I107="","",NSW!I107)</f>
        <v>QUEANBEYAN</v>
      </c>
      <c r="I352" s="40" t="str">
        <f>IF(NSW!J107="","",NSW!J107)</f>
        <v>NSW</v>
      </c>
      <c r="J352" s="40" t="str">
        <f>IF(NSW!K107="","",NSW!K107)</f>
        <v>ER</v>
      </c>
      <c r="K352" s="40" t="str">
        <f>IF(NSW!L107="","",NSW!L107)</f>
        <v/>
      </c>
      <c r="L352" s="40" t="str">
        <f>IF(NSW!M107="","",NSW!M107)</f>
        <v>ie</v>
      </c>
      <c r="M352" s="40" t="str">
        <f>IF(NSW!N107="","",NSW!N107)</f>
        <v>R</v>
      </c>
      <c r="N352" s="40">
        <f>IF(NSW!O107="","",NSW!O107)</f>
        <v>67</v>
      </c>
      <c r="O352" s="40">
        <f>IF(NSW!P107="","",NSW!P107)</f>
        <v>417</v>
      </c>
      <c r="P352" s="40">
        <f>IF(NSW!Q107="","",NSW!Q107)</f>
        <v>818</v>
      </c>
      <c r="Q352" s="40">
        <f>IF(NSW!R107="","",NSW!R107)</f>
        <v>123000</v>
      </c>
      <c r="R352" s="40">
        <f>IF(NSW!S107="","",NSW!S107)</f>
        <v>6960</v>
      </c>
      <c r="S352" s="40" t="str">
        <f>IF(NSW!T107="","",NSW!T107)</f>
        <v>S</v>
      </c>
      <c r="T352" s="40" t="str">
        <f>IF(NSW!U107="","",NSW!U107)</f>
        <v/>
      </c>
      <c r="U352" s="40" t="str">
        <f>IF(NSW!V107="","",NSW!V107)</f>
        <v/>
      </c>
      <c r="V352" s="40" t="str">
        <f>IF(NSW!W107="","",NSW!W107)</f>
        <v/>
      </c>
      <c r="W352" s="40">
        <f>IF(NSW!X107="","",NSW!X107)</f>
        <v>873</v>
      </c>
      <c r="X352" s="40">
        <f>IF(NSW!Y107="","",NSW!Y107)</f>
        <v>4300</v>
      </c>
      <c r="Y352" s="40" t="str">
        <f>IF(NSW!Z107="","",NSW!Z107)</f>
        <v>L</v>
      </c>
      <c r="Z352" s="40" t="str">
        <f>IF(NSW!AA107="","",NSW!AA107)</f>
        <v>ACT Electricity &amp; Water</v>
      </c>
      <c r="AA352" s="40" t="str">
        <f>IF(NSW!AB107="","",NSW!AB107)</f>
        <v>Commonwealth Department of Construction</v>
      </c>
      <c r="AB352" s="40" t="str">
        <f>IF(NSW!AC107="","",NSW!AC107)</f>
        <v>Thiess Bros, Pty Ltd</v>
      </c>
      <c r="AC352" s="40" t="str">
        <f>IF(NSW!AD107="","",NSW!AD107)</f>
        <v>Total embankment vol 838 including saddle dam</v>
      </c>
      <c r="AD352" s="40" t="str">
        <f>IF(NSW!AE107="","",NSW!AE107)</f>
        <v/>
      </c>
      <c r="AE352" s="40" t="str">
        <f>IF(NSW!AF107="","",NSW!AF107)</f>
        <v/>
      </c>
      <c r="AF352" s="40" t="str">
        <f>IF(NSW!AG107="","",NSW!AG107)</f>
        <v/>
      </c>
      <c r="AG352" s="40" t="str">
        <f>IF(NSW!AH107="","",NSW!AH107)</f>
        <v/>
      </c>
      <c r="AH352" s="40" t="str">
        <f>IF(NSW!AI107="","",NSW!AI107)</f>
        <v/>
      </c>
      <c r="AI352" s="40" t="str">
        <f>IF(NSW!AJ107="","",NSW!AJ107)</f>
        <v/>
      </c>
      <c r="AJ352" s="40" t="str">
        <f>IF(NSW!AK107="","",NSW!AK107)</f>
        <v/>
      </c>
      <c r="AK352" s="40" t="str">
        <f>IF(NSW!AL107="","",NSW!AL107)</f>
        <v/>
      </c>
    </row>
    <row r="353" spans="1:37" x14ac:dyDescent="0.2">
      <c r="A353" s="7">
        <f t="shared" si="5"/>
        <v>350</v>
      </c>
      <c r="B353" s="40" t="str">
        <f>IF(QLD!C61="","",QLD!C61)</f>
        <v>KINCHANT</v>
      </c>
      <c r="C353" s="40" t="str">
        <f>IF(QLD!D61="","",QLD!D61)</f>
        <v/>
      </c>
      <c r="D353" s="40">
        <f>IF(QLD!F61="","",QLD!F61)</f>
        <v>1977</v>
      </c>
      <c r="E353" s="40" t="str">
        <f>IF(QLD!G61="","",QLD!G61)</f>
        <v/>
      </c>
      <c r="F353" s="40" t="str">
        <f>IF(QLD!H61="","",QLD!H61)</f>
        <v>Sandy Ck North Branch</v>
      </c>
      <c r="G353" s="40" t="str">
        <f>IF(QLD!I61="","",QLD!I61)</f>
        <v/>
      </c>
      <c r="H353" s="40" t="str">
        <f>IF(QLD!J61="","",QLD!J61)</f>
        <v>ETON</v>
      </c>
      <c r="I353" s="40" t="str">
        <f>IF(QLD!K61="","",QLD!K61)</f>
        <v>QLD</v>
      </c>
      <c r="J353" s="40" t="str">
        <f>IF(QLD!L61="","",QLD!L61)</f>
        <v>TE</v>
      </c>
      <c r="K353" s="40" t="str">
        <f>IF(QLD!M61="","",QLD!M61)</f>
        <v>ER</v>
      </c>
      <c r="L353" s="40" t="str">
        <f>IF(QLD!N61="","",QLD!N61)</f>
        <v>ie</v>
      </c>
      <c r="M353" s="40" t="str">
        <f>IF(QLD!O61="","",QLD!O61)</f>
        <v>S</v>
      </c>
      <c r="N353" s="40">
        <f>IF(QLD!P61="","",QLD!P61)</f>
        <v>22</v>
      </c>
      <c r="O353" s="40">
        <f>IF(QLD!Q61="","",QLD!Q61)</f>
        <v>5100</v>
      </c>
      <c r="P353" s="40">
        <f>IF(QLD!R61="","",QLD!R61)</f>
        <v>3375</v>
      </c>
      <c r="Q353" s="40">
        <f>IF(QLD!S61="","",QLD!S61)</f>
        <v>62800</v>
      </c>
      <c r="R353" s="40">
        <f>IF(QLD!T61="","",QLD!T61)</f>
        <v>9200</v>
      </c>
      <c r="S353" s="40" t="str">
        <f>IF(QLD!U61="","",QLD!U61)</f>
        <v>I</v>
      </c>
      <c r="T353" s="40" t="str">
        <f>IF(QLD!V61="","",QLD!V61)</f>
        <v/>
      </c>
      <c r="U353" s="40" t="str">
        <f>IF(QLD!W61="","",QLD!W61)</f>
        <v/>
      </c>
      <c r="V353" s="40" t="str">
        <f>IF(QLD!X61="","",QLD!X61)</f>
        <v/>
      </c>
      <c r="W353" s="40">
        <f>IF(QLD!Z61="","",QLD!Z61)</f>
        <v>32</v>
      </c>
      <c r="X353" s="40">
        <f>IF(QLD!AA61="","",QLD!AA61)</f>
        <v>350</v>
      </c>
      <c r="Y353" s="40" t="str">
        <f>IF(QLD!AB61="","",QLD!AB61)</f>
        <v>L</v>
      </c>
      <c r="Z353" s="40" t="str">
        <f>IF(QLD!AC61="","",QLD!AC61)</f>
        <v>SunWater</v>
      </c>
      <c r="AA353" s="40" t="str">
        <f>IF(QLD!AD61="","",QLD!AD61)</f>
        <v>Water Resources Commission</v>
      </c>
      <c r="AB353" s="40" t="str">
        <f>IF(QLD!AE61="","",QLD!AE61)</f>
        <v>Water Resources Commission &amp; Various Contractors</v>
      </c>
      <c r="AC353" s="40" t="str">
        <f>IF(QLD!AF61="","",QLD!AF61)</f>
        <v>Raised by 8m in 1986</v>
      </c>
      <c r="AD353" s="40" t="str">
        <f>IF(QLD!AG61="","",QLD!AG61)</f>
        <v/>
      </c>
      <c r="AE353" s="40" t="str">
        <f>IF(QLD!AH61="","",QLD!AH61)</f>
        <v>n/a</v>
      </c>
      <c r="AF353" s="40" t="str">
        <f>IF(QLD!AI61="","",QLD!AI61)</f>
        <v>n/a</v>
      </c>
      <c r="AG353" s="40">
        <f>IF(QLD!AJ61="","",QLD!AJ61)</f>
        <v>150</v>
      </c>
      <c r="AH353" s="40" t="str">
        <f>IF(QLD!AK61="","",QLD!AK61)</f>
        <v>n/a</v>
      </c>
      <c r="AI353" s="40">
        <f>IF(QLD!AL61="","",QLD!AL61)</f>
        <v>10</v>
      </c>
      <c r="AJ353" s="40" t="str">
        <f>IF(QLD!AM61="","",QLD!AM61)</f>
        <v/>
      </c>
      <c r="AK353" s="40" t="str">
        <f>IF(QLD!AN61="","",QLD!AN61)</f>
        <v/>
      </c>
    </row>
    <row r="354" spans="1:37" x14ac:dyDescent="0.2">
      <c r="A354" s="7">
        <f t="shared" si="5"/>
        <v>351</v>
      </c>
      <c r="B354" s="40" t="str">
        <f>IF(SA!B28="","",SA!B28)</f>
        <v>LITTLE PARA</v>
      </c>
      <c r="C354" s="40" t="str">
        <f>IF(SA!C28="","",SA!C28)</f>
        <v/>
      </c>
      <c r="D354" s="40">
        <f>IF(SA!E28="","",SA!E28)</f>
        <v>1977</v>
      </c>
      <c r="E354" s="40" t="str">
        <f>IF(SA!F28="","",SA!F28)</f>
        <v/>
      </c>
      <c r="F354" s="40" t="str">
        <f>IF(SA!G28="","",SA!G28)</f>
        <v>Little Para</v>
      </c>
      <c r="G354" s="40" t="str">
        <f>IF(SA!H28="","",SA!H28)</f>
        <v/>
      </c>
      <c r="H354" s="40" t="str">
        <f>IF(SA!I28="","",SA!I28)</f>
        <v>ADELAIDE</v>
      </c>
      <c r="I354" s="40" t="str">
        <f>IF(SA!J28="","",SA!J28)</f>
        <v>SA</v>
      </c>
      <c r="J354" s="40" t="str">
        <f>IF(SA!K28="","",SA!K28)</f>
        <v>ER</v>
      </c>
      <c r="K354" s="40" t="str">
        <f>IF(SA!L28="","",SA!L28)</f>
        <v/>
      </c>
      <c r="L354" s="40" t="str">
        <f>IF(SA!M28="","",SA!M28)</f>
        <v>fc</v>
      </c>
      <c r="M354" s="40" t="str">
        <f>IF(SA!N28="","",SA!N28)</f>
        <v>R</v>
      </c>
      <c r="N354" s="40">
        <f>IF(SA!O28="","",SA!O28)</f>
        <v>53</v>
      </c>
      <c r="O354" s="40">
        <f>IF(SA!P28="","",SA!P28)</f>
        <v>225</v>
      </c>
      <c r="P354" s="40">
        <f>IF(SA!Q28="","",SA!Q28)</f>
        <v>288</v>
      </c>
      <c r="Q354" s="40">
        <f>IF(SA!R28="","",SA!R28)</f>
        <v>20800</v>
      </c>
      <c r="R354" s="40">
        <f>IF(SA!S28="","",SA!S28)</f>
        <v>1250</v>
      </c>
      <c r="S354" s="40" t="str">
        <f>IF(SA!T28="","",SA!T28)</f>
        <v>S</v>
      </c>
      <c r="T354" s="40" t="str">
        <f>IF(SA!U28="","",SA!U28)</f>
        <v/>
      </c>
      <c r="U354" s="40" t="str">
        <f>IF(SA!V28="","",SA!V28)</f>
        <v/>
      </c>
      <c r="V354" s="40" t="str">
        <f>IF(SA!W28="","",SA!W28)</f>
        <v/>
      </c>
      <c r="W354" s="40">
        <f>IF(SA!Y28="","",SA!Y28)</f>
        <v>83</v>
      </c>
      <c r="X354" s="40">
        <f>IF(SA!Z28="","",SA!Z28)</f>
        <v>450</v>
      </c>
      <c r="Y354" s="40" t="str">
        <f>IF(SA!AA28="","",SA!AA28)</f>
        <v>L</v>
      </c>
      <c r="Z354" s="40" t="str">
        <f>IF(SA!AB28="","",SA!AB28)</f>
        <v>South Australian Water Corporation</v>
      </c>
      <c r="AA354" s="40" t="str">
        <f>IF(SA!AC28="","",SA!AC28)</f>
        <v xml:space="preserve">Sth Aust Government Eng &amp; Water Supply Department </v>
      </c>
      <c r="AB354" s="40" t="str">
        <f>IF(SA!AD28="","",SA!AD28)</f>
        <v xml:space="preserve">South Aust. Government Eng. &amp; Water Supply Dept </v>
      </c>
      <c r="AC354" s="40" t="str">
        <f>IF(SA!AE28="","",SA!AE28)</f>
        <v/>
      </c>
      <c r="AD354" s="40" t="str">
        <f>IF(SA!AF28="","",SA!AF28)</f>
        <v/>
      </c>
      <c r="AE354" s="40" t="str">
        <f>IF(SA!AG28="","",SA!AG28)</f>
        <v/>
      </c>
      <c r="AF354" s="40" t="str">
        <f>IF(SA!AH28="","",SA!AH28)</f>
        <v/>
      </c>
      <c r="AG354" s="40" t="str">
        <f>IF(SA!AI28="","",SA!AI28)</f>
        <v/>
      </c>
      <c r="AH354" s="40" t="str">
        <f>IF(SA!AJ28="","",SA!AJ28)</f>
        <v/>
      </c>
      <c r="AI354" s="40">
        <f>IF(SA!AK28="","",SA!AK28)</f>
        <v>0</v>
      </c>
      <c r="AJ354" s="40" t="str">
        <f>IF(SA!AL28="","",SA!AL28)</f>
        <v/>
      </c>
      <c r="AK354" s="40" t="str">
        <f>IF(SA!AM28="","",SA!AM28)</f>
        <v/>
      </c>
    </row>
    <row r="355" spans="1:37" x14ac:dyDescent="0.2">
      <c r="A355" s="7">
        <f t="shared" si="5"/>
        <v>352</v>
      </c>
      <c r="B355" s="40" t="str">
        <f>IF(QLD!C62="","",QLD!C62)</f>
        <v>SOLOMON</v>
      </c>
      <c r="C355" s="40" t="str">
        <f>IF(QLD!D62="","",QLD!D62)</f>
        <v/>
      </c>
      <c r="D355" s="40">
        <f>IF(QLD!F62="","",QLD!F62)</f>
        <v>1977</v>
      </c>
      <c r="E355" s="40" t="str">
        <f>IF(QLD!G62="","",QLD!G62)</f>
        <v/>
      </c>
      <c r="F355" s="40" t="str">
        <f>IF(QLD!H62="","",QLD!H62)</f>
        <v>Deephole Ck</v>
      </c>
      <c r="G355" s="40" t="str">
        <f>IF(QLD!I62="","",QLD!I62)</f>
        <v/>
      </c>
      <c r="H355" s="40" t="str">
        <f>IF(QLD!J62="","",QLD!J62)</f>
        <v>PALM ISLAND</v>
      </c>
      <c r="I355" s="40" t="str">
        <f>IF(QLD!K62="","",QLD!K62)</f>
        <v>QLD</v>
      </c>
      <c r="J355" s="40" t="str">
        <f>IF(QLD!L62="","",QLD!L62)</f>
        <v>TE</v>
      </c>
      <c r="K355" s="40" t="str">
        <f>IF(QLD!M62="","",QLD!M62)</f>
        <v/>
      </c>
      <c r="L355" s="40" t="str">
        <f>IF(QLD!N62="","",QLD!N62)</f>
        <v>he</v>
      </c>
      <c r="M355" s="40" t="str">
        <f>IF(QLD!O62="","",QLD!O62)</f>
        <v>S</v>
      </c>
      <c r="N355" s="40">
        <f>IF(QLD!P62="","",QLD!P62)</f>
        <v>17</v>
      </c>
      <c r="O355" s="40">
        <f>IF(QLD!Q62="","",QLD!Q62)</f>
        <v>408</v>
      </c>
      <c r="P355" s="40">
        <f>IF(QLD!R62="","",QLD!R62)</f>
        <v>175</v>
      </c>
      <c r="Q355" s="40">
        <f>IF(QLD!S62="","",QLD!S62)</f>
        <v>487</v>
      </c>
      <c r="R355" s="40">
        <f>IF(QLD!T62="","",QLD!T62)</f>
        <v>690</v>
      </c>
      <c r="S355" s="40" t="str">
        <f>IF(QLD!U62="","",QLD!U62)</f>
        <v>S</v>
      </c>
      <c r="T355" s="40" t="str">
        <f>IF(QLD!V62="","",QLD!V62)</f>
        <v/>
      </c>
      <c r="U355" s="40" t="str">
        <f>IF(QLD!W62="","",QLD!W62)</f>
        <v/>
      </c>
      <c r="V355" s="40" t="str">
        <f>IF(QLD!X62="","",QLD!X62)</f>
        <v/>
      </c>
      <c r="W355" s="40">
        <f>IF(QLD!Z62="","",QLD!Z62)</f>
        <v>4</v>
      </c>
      <c r="X355" s="40">
        <f>IF(QLD!AA62="","",QLD!AA62)</f>
        <v>425</v>
      </c>
      <c r="Y355" s="40" t="str">
        <f>IF(QLD!AB62="","",QLD!AB62)</f>
        <v>L</v>
      </c>
      <c r="Z355" s="40" t="str">
        <f>IF(QLD!AC62="","",QLD!AC62)</f>
        <v>Palm Island Aboriginal Council</v>
      </c>
      <c r="AA355" s="40" t="str">
        <f>IF(QLD!AD62="","",QLD!AD62)</f>
        <v>Local Govt Dept</v>
      </c>
      <c r="AB355" s="40" t="str">
        <f>IF(QLD!AE62="","",QLD!AE62)</f>
        <v>Cyril Golding Earthmovers</v>
      </c>
      <c r="AC355" s="40" t="str">
        <f>IF(QLD!AF62="","",QLD!AF62)</f>
        <v/>
      </c>
      <c r="AD355" s="40" t="str">
        <f>IF(QLD!AG62="","",QLD!AG62)</f>
        <v/>
      </c>
      <c r="AE355" s="40" t="str">
        <f>IF(QLD!AH62="","",QLD!AH62)</f>
        <v/>
      </c>
      <c r="AF355" s="40" t="str">
        <f>IF(QLD!AI62="","",QLD!AI62)</f>
        <v/>
      </c>
      <c r="AG355" s="40" t="str">
        <f>IF(QLD!AJ62="","",QLD!AJ62)</f>
        <v/>
      </c>
      <c r="AH355" s="40" t="str">
        <f>IF(QLD!AK62="","",QLD!AK62)</f>
        <v/>
      </c>
      <c r="AI355" s="40" t="str">
        <f>IF(QLD!AL62="","",QLD!AL62)</f>
        <v/>
      </c>
      <c r="AJ355" s="40" t="str">
        <f>IF(QLD!AM62="","",QLD!AM62)</f>
        <v/>
      </c>
      <c r="AK355" s="40" t="str">
        <f>IF(QLD!AN62="","",QLD!AN62)</f>
        <v/>
      </c>
    </row>
    <row r="356" spans="1:37" x14ac:dyDescent="0.2">
      <c r="A356" s="7">
        <f t="shared" si="5"/>
        <v>353</v>
      </c>
      <c r="B356" s="40" t="str">
        <f>IF(Vic!B90="","",Vic!B90)</f>
        <v>SWINGLER</v>
      </c>
      <c r="C356" s="40" t="str">
        <f>IF(Vic!C90="","",Vic!C90)</f>
        <v xml:space="preserve">Thomson </v>
      </c>
      <c r="D356" s="40">
        <f>IF(Vic!E90="","",Vic!E90)</f>
        <v>1977</v>
      </c>
      <c r="E356" s="40" t="str">
        <f>IF(Vic!F90="","",Vic!F90)</f>
        <v/>
      </c>
      <c r="F356" s="40" t="str">
        <f>IF(Vic!G90="","",Vic!G90)</f>
        <v>Thomson River</v>
      </c>
      <c r="G356" s="40" t="str">
        <f>IF(Vic!H90="","",Vic!H90)</f>
        <v/>
      </c>
      <c r="H356" s="40" t="str">
        <f>IF(Vic!I90="","",Vic!I90)</f>
        <v>MOE</v>
      </c>
      <c r="I356" s="40" t="str">
        <f>IF(Vic!J90="","",Vic!J90)</f>
        <v>VIC</v>
      </c>
      <c r="J356" s="40" t="str">
        <f>IF(Vic!K90="","",Vic!K90)</f>
        <v>PG</v>
      </c>
      <c r="K356" s="40" t="str">
        <f>IF(Vic!L90="","",Vic!L90)</f>
        <v/>
      </c>
      <c r="L356" s="40" t="str">
        <f>IF(Vic!M90="","",Vic!M90)</f>
        <v>c</v>
      </c>
      <c r="M356" s="40" t="str">
        <f>IF(Vic!N90="","",Vic!N90)</f>
        <v>R</v>
      </c>
      <c r="N356" s="40">
        <f>IF(Vic!O90="","",Vic!O90)</f>
        <v>18</v>
      </c>
      <c r="O356" s="40">
        <f>IF(Vic!P90="","",Vic!P90)</f>
        <v>144</v>
      </c>
      <c r="P356" s="40">
        <f>IF(Vic!Q90="","",Vic!Q90)</f>
        <v>15</v>
      </c>
      <c r="Q356" s="40">
        <f>IF(Vic!R90="","",Vic!R90)</f>
        <v>400</v>
      </c>
      <c r="R356" s="40">
        <f>IF(Vic!S90="","",Vic!S90)</f>
        <v>40</v>
      </c>
      <c r="S356" s="40" t="str">
        <f>IF(Vic!T90="","",Vic!T90)</f>
        <v>S</v>
      </c>
      <c r="T356" s="40" t="str">
        <f>IF(Vic!U90="","",Vic!U90)</f>
        <v/>
      </c>
      <c r="U356" s="40" t="str">
        <f>IF(Vic!V90="","",Vic!V90)</f>
        <v/>
      </c>
      <c r="V356" s="40" t="str">
        <f>IF(Vic!W90="","",Vic!W90)</f>
        <v/>
      </c>
      <c r="W356" s="40">
        <f>IF(Vic!Y90="","",Vic!Y90)</f>
        <v>320</v>
      </c>
      <c r="X356" s="40">
        <f>IF(Vic!Z90="","",Vic!Z90)</f>
        <v>570</v>
      </c>
      <c r="Y356" s="40" t="str">
        <f>IF(Vic!AA90="","",Vic!AA90)</f>
        <v>L</v>
      </c>
      <c r="Z356" s="40" t="str">
        <f>IF(Vic!AB90="","",Vic!AB90)</f>
        <v>Melbourne Water Corporation</v>
      </c>
      <c r="AA356" s="40" t="str">
        <f>IF(Vic!AC90="","",Vic!AC90)</f>
        <v xml:space="preserve">Melbourne &amp; Metropolitan Board of Works </v>
      </c>
      <c r="AB356" s="40" t="str">
        <f>IF(Vic!AD90="","",Vic!AD90)</f>
        <v>Citra Australia Ltd for MMBW</v>
      </c>
      <c r="AC356" s="40" t="str">
        <f>IF(Vic!AE90="","",Vic!AE90)</f>
        <v>Re-commissioned May 2007</v>
      </c>
      <c r="AD356" s="40" t="str">
        <f>IF(Vic!AF90="","",Vic!AF90)</f>
        <v/>
      </c>
      <c r="AE356" s="40" t="str">
        <f>IF(Vic!AG90="","",Vic!AG90)</f>
        <v/>
      </c>
      <c r="AF356" s="40" t="str">
        <f>IF(Vic!AH90="","",Vic!AH90)</f>
        <v/>
      </c>
      <c r="AG356" s="40" t="str">
        <f>IF(Vic!AI90="","",Vic!AI90)</f>
        <v/>
      </c>
      <c r="AH356" s="40" t="str">
        <f>IF(Vic!AJ90="","",Vic!AJ90)</f>
        <v/>
      </c>
      <c r="AI356" s="40" t="str">
        <f>IF(Vic!AK90="","",Vic!AK90)</f>
        <v/>
      </c>
      <c r="AK356" s="40" t="str">
        <f>IF(Vic!AL90="","",Vic!AL90)</f>
        <v/>
      </c>
    </row>
    <row r="357" spans="1:37" x14ac:dyDescent="0.2">
      <c r="A357" s="7">
        <f t="shared" si="5"/>
        <v>354</v>
      </c>
      <c r="B357" s="40" t="str">
        <f>IF(NSW!B108="","",NSW!B108)</f>
        <v>BEN BOYD</v>
      </c>
      <c r="C357" s="40" t="str">
        <f>IF(NSW!C108="","",NSW!C108)</f>
        <v>Boydtown Creek</v>
      </c>
      <c r="D357" s="40">
        <f>IF(NSW!E108="","",NSW!E108)</f>
        <v>1978</v>
      </c>
      <c r="E357" s="40" t="str">
        <f>IF(NSW!F108="","",NSW!F108)</f>
        <v/>
      </c>
      <c r="F357" s="40" t="str">
        <f>IF(NSW!G108="","",NSW!G108)</f>
        <v>Off Stream</v>
      </c>
      <c r="G357" s="40" t="str">
        <f>IF(NSW!H108="","",NSW!H108)</f>
        <v/>
      </c>
      <c r="H357" s="40" t="str">
        <f>IF(NSW!I108="","",NSW!I108)</f>
        <v>BOYDTOWN</v>
      </c>
      <c r="I357" s="40" t="str">
        <f>IF(NSW!J108="","",NSW!J108)</f>
        <v>NSW</v>
      </c>
      <c r="J357" s="40" t="str">
        <f>IF(NSW!K108="","",NSW!K108)</f>
        <v>TE</v>
      </c>
      <c r="K357" s="40" t="str">
        <f>IF(NSW!L108="","",NSW!L108)</f>
        <v/>
      </c>
      <c r="L357" s="40" t="str">
        <f>IF(NSW!M108="","",NSW!M108)</f>
        <v>ie</v>
      </c>
      <c r="M357" s="40" t="str">
        <f>IF(NSW!N108="","",NSW!N108)</f>
        <v>R</v>
      </c>
      <c r="N357" s="40">
        <f>IF(NSW!O108="","",NSW!O108)</f>
        <v>30</v>
      </c>
      <c r="O357" s="40">
        <f>IF(NSW!P108="","",NSW!P108)</f>
        <v>225</v>
      </c>
      <c r="P357" s="40">
        <f>IF(NSW!Q108="","",NSW!Q108)</f>
        <v>147</v>
      </c>
      <c r="Q357" s="40">
        <f>IF(NSW!R108="","",NSW!R108)</f>
        <v>800</v>
      </c>
      <c r="R357" s="40">
        <f>IF(NSW!S108="","",NSW!S108)</f>
        <v>100</v>
      </c>
      <c r="S357" s="40" t="str">
        <f>IF(NSW!T108="","",NSW!T108)</f>
        <v>S</v>
      </c>
      <c r="T357" s="40" t="str">
        <f>IF(NSW!U108="","",NSW!U108)</f>
        <v/>
      </c>
      <c r="U357" s="40" t="str">
        <f>IF(NSW!V108="","",NSW!V108)</f>
        <v/>
      </c>
      <c r="V357" s="40" t="str">
        <f>IF(NSW!W108="","",NSW!W108)</f>
        <v/>
      </c>
      <c r="W357" s="40">
        <f>IF(NSW!X108="","",NSW!X108)</f>
        <v>0.6</v>
      </c>
      <c r="X357" s="40">
        <f>IF(NSW!Y108="","",NSW!Y108)</f>
        <v>25</v>
      </c>
      <c r="Y357" s="40" t="str">
        <f>IF(NSW!Z108="","",NSW!Z108)</f>
        <v>L</v>
      </c>
      <c r="Z357" s="40" t="str">
        <f>IF(NSW!AA108="","",NSW!AA108)</f>
        <v>Bega Valley Shire Council</v>
      </c>
      <c r="AA357" s="40" t="str">
        <f>IF(NSW!AB108="","",NSW!AB108)</f>
        <v>Department of Public Works NSW</v>
      </c>
      <c r="AB357" s="40" t="str">
        <f>IF(NSW!AC108="","",NSW!AC108)</f>
        <v>Department of Public Works NSW</v>
      </c>
      <c r="AC357" s="40" t="str">
        <f>IF(NSW!AD108="","",NSW!AD108)</f>
        <v/>
      </c>
      <c r="AD357" s="40" t="str">
        <f>IF(NSW!AE108="","",NSW!AE108)</f>
        <v/>
      </c>
      <c r="AE357" s="40" t="str">
        <f>IF(NSW!AF108="","",NSW!AF108)</f>
        <v/>
      </c>
      <c r="AF357" s="40" t="str">
        <f>IF(NSW!AG108="","",NSW!AG108)</f>
        <v/>
      </c>
      <c r="AG357" s="40" t="str">
        <f>IF(NSW!AH108="","",NSW!AH108)</f>
        <v/>
      </c>
      <c r="AH357" s="40" t="str">
        <f>IF(NSW!AI108="","",NSW!AI108)</f>
        <v/>
      </c>
      <c r="AI357" s="40" t="str">
        <f>IF(NSW!AJ108="","",NSW!AJ108)</f>
        <v/>
      </c>
      <c r="AJ357" s="40" t="str">
        <f>IF(NSW!AK108="","",NSW!AK108)</f>
        <v/>
      </c>
      <c r="AK357" s="40" t="str">
        <f>IF(NSW!AL108="","",NSW!AL108)</f>
        <v/>
      </c>
    </row>
    <row r="358" spans="1:37" x14ac:dyDescent="0.2">
      <c r="A358" s="7">
        <f t="shared" si="5"/>
        <v>355</v>
      </c>
      <c r="B358" s="40" t="str">
        <f>IF(QLD!C63="","",QLD!C63)</f>
        <v>CLARE WEIR</v>
      </c>
      <c r="C358" s="40" t="str">
        <f>IF(QLD!D63="","",QLD!D63)</f>
        <v/>
      </c>
      <c r="D358" s="40">
        <f>IF(QLD!F63="","",QLD!F63)</f>
        <v>1978</v>
      </c>
      <c r="E358" s="40" t="str">
        <f>IF(QLD!G63="","",QLD!G63)</f>
        <v/>
      </c>
      <c r="F358" s="40" t="str">
        <f>IF(QLD!H63="","",QLD!H63)</f>
        <v>Burdekin</v>
      </c>
      <c r="G358" s="40" t="str">
        <f>IF(QLD!I63="","",QLD!I63)</f>
        <v/>
      </c>
      <c r="H358" s="40" t="str">
        <f>IF(QLD!J63="","",QLD!J63)</f>
        <v>CLARE</v>
      </c>
      <c r="I358" s="40" t="str">
        <f>IF(QLD!K63="","",QLD!K63)</f>
        <v>QLD</v>
      </c>
      <c r="J358" s="40" t="str">
        <f>IF(QLD!L63="","",QLD!L63)</f>
        <v>PG</v>
      </c>
      <c r="K358" s="40" t="str">
        <f>IF(QLD!M63="","",QLD!M63)</f>
        <v/>
      </c>
      <c r="L358" s="40" t="str">
        <f>IF(QLD!N63="","",QLD!N63)</f>
        <v/>
      </c>
      <c r="M358" s="40" t="str">
        <f>IF(QLD!O63="","",QLD!O63)</f>
        <v>R/S</v>
      </c>
      <c r="N358" s="40">
        <f>IF(QLD!P63="","",QLD!P63)</f>
        <v>7</v>
      </c>
      <c r="O358" s="40">
        <f>IF(QLD!Q63="","",QLD!Q63)</f>
        <v>425</v>
      </c>
      <c r="P358" s="40" t="str">
        <f>IF(QLD!R63="","",QLD!R63)</f>
        <v/>
      </c>
      <c r="Q358" s="40">
        <f>IF(QLD!S63="","",QLD!S63)</f>
        <v>15900</v>
      </c>
      <c r="R358" s="40">
        <f>IF(QLD!T63="","",QLD!T63)</f>
        <v>5200</v>
      </c>
      <c r="S358" s="40" t="str">
        <f>IF(QLD!U63="","",QLD!U63)</f>
        <v>S</v>
      </c>
      <c r="T358" s="40" t="str">
        <f>IF(QLD!V63="","",QLD!V63)</f>
        <v/>
      </c>
      <c r="U358" s="40" t="str">
        <f>IF(QLD!W63="","",QLD!W63)</f>
        <v/>
      </c>
      <c r="V358" s="40" t="str">
        <f>IF(QLD!X63="","",QLD!X63)</f>
        <v/>
      </c>
      <c r="W358" s="40">
        <f>IF(QLD!Z63="","",QLD!Z63)</f>
        <v>129876</v>
      </c>
      <c r="X358" s="40" t="str">
        <f>IF(QLD!AA63="","",QLD!AA63)</f>
        <v/>
      </c>
      <c r="Y358" s="40" t="str">
        <f>IF(QLD!AB63="","",QLD!AB63)</f>
        <v>V</v>
      </c>
      <c r="Z358" s="40" t="str">
        <f>IF(QLD!AC63="","",QLD!AC63)</f>
        <v>SunWater</v>
      </c>
      <c r="AA358" s="40" t="str">
        <f>IF(QLD!AD63="","",QLD!AD63)</f>
        <v>Snowy Mountains Engineering Corporation</v>
      </c>
      <c r="AB358" s="40" t="str">
        <f>IF(QLD!AE63="","",QLD!AE63)</f>
        <v>Water Resources Commission (Orig), John Holland Pty Ltd (Raising)</v>
      </c>
      <c r="AC358" s="40" t="str">
        <f>IF(QLD!AF63="","",QLD!AF63)</f>
        <v>Gates added in 1986</v>
      </c>
      <c r="AD358" s="40" t="str">
        <f>IF(QLD!AG63="","",QLD!AG63)</f>
        <v/>
      </c>
      <c r="AE358" s="40" t="str">
        <f>IF(QLD!AH63="","",QLD!AH63)</f>
        <v>n/a</v>
      </c>
      <c r="AF358" s="40" t="str">
        <f>IF(QLD!AI63="","",QLD!AI63)</f>
        <v>n/a</v>
      </c>
      <c r="AG358" s="40" t="str">
        <f>IF(QLD!AJ63="","",QLD!AJ63)</f>
        <v>n/a</v>
      </c>
      <c r="AH358" s="40" t="str">
        <f>IF(QLD!AK63="","",QLD!AK63)</f>
        <v>n/a</v>
      </c>
      <c r="AI358" s="40" t="str">
        <f>IF(QLD!AL63="","",QLD!AL63)</f>
        <v/>
      </c>
      <c r="AJ358" s="40" t="str">
        <f>IF(QLD!AM63="","",QLD!AM63)</f>
        <v/>
      </c>
      <c r="AK358" s="40" t="str">
        <f>IF(QLD!AN63="","",QLD!AN63)</f>
        <v/>
      </c>
    </row>
    <row r="359" spans="1:37" x14ac:dyDescent="0.2">
      <c r="A359" s="7">
        <f t="shared" si="5"/>
        <v>356</v>
      </c>
      <c r="B359" s="40" t="str">
        <f>IF(Vic!B91="","",Vic!B91)</f>
        <v>G. A. WATERHOUSE</v>
      </c>
      <c r="C359" s="40" t="str">
        <f>IF(Vic!C91="","",Vic!C91)</f>
        <v/>
      </c>
      <c r="D359" s="40">
        <f>IF(Vic!E91="","",Vic!E91)</f>
        <v>1978</v>
      </c>
      <c r="E359" s="40" t="str">
        <f>IF(Vic!F91="","",Vic!F91)</f>
        <v/>
      </c>
      <c r="F359" s="40" t="str">
        <f>IF(Vic!G91="","",Vic!G91)</f>
        <v>Mountain Hut Ck</v>
      </c>
      <c r="G359" s="40" t="str">
        <f>IF(Vic!H91="","",Vic!H91)</f>
        <v/>
      </c>
      <c r="H359" s="40" t="str">
        <f>IF(Vic!I91="","",Vic!I91)</f>
        <v>EUROA</v>
      </c>
      <c r="I359" s="40" t="str">
        <f>IF(Vic!J91="","",Vic!J91)</f>
        <v>VIC</v>
      </c>
      <c r="J359" s="40" t="str">
        <f>IF(Vic!K91="","",Vic!K91)</f>
        <v>ER</v>
      </c>
      <c r="K359" s="40" t="str">
        <f>IF(Vic!L91="","",Vic!L91)</f>
        <v/>
      </c>
      <c r="L359" s="40" t="str">
        <f>IF(Vic!M91="","",Vic!M91)</f>
        <v>ie</v>
      </c>
      <c r="M359" s="40" t="str">
        <f>IF(Vic!N91="","",Vic!N91)</f>
        <v>R</v>
      </c>
      <c r="N359" s="40">
        <f>IF(Vic!O91="","",Vic!O91)</f>
        <v>17</v>
      </c>
      <c r="O359" s="40">
        <f>IF(Vic!P91="","",Vic!P91)</f>
        <v>212</v>
      </c>
      <c r="P359" s="40">
        <f>IF(Vic!Q91="","",Vic!Q91)</f>
        <v>60</v>
      </c>
      <c r="Q359" s="40">
        <f>IF(Vic!R91="","",Vic!R91)</f>
        <v>250</v>
      </c>
      <c r="R359" s="40">
        <f>IF(Vic!S91="","",Vic!S91)</f>
        <v>50</v>
      </c>
      <c r="S359" s="40" t="str">
        <f>IF(Vic!T91="","",Vic!T91)</f>
        <v>S</v>
      </c>
      <c r="T359" s="40" t="str">
        <f>IF(Vic!U91="","",Vic!U91)</f>
        <v/>
      </c>
      <c r="U359" s="40" t="str">
        <f>IF(Vic!V91="","",Vic!V91)</f>
        <v/>
      </c>
      <c r="V359" s="40" t="str">
        <f>IF(Vic!W91="","",Vic!W91)</f>
        <v/>
      </c>
      <c r="W359" s="40" t="str">
        <f>IF(Vic!Y91="","",Vic!Y91)</f>
        <v/>
      </c>
      <c r="X359" s="40" t="str">
        <f>IF(Vic!Z91="","",Vic!Z91)</f>
        <v>N.A.</v>
      </c>
      <c r="Y359" s="40" t="str">
        <f>IF(Vic!AA91="","",Vic!AA91)</f>
        <v>L</v>
      </c>
      <c r="Z359" s="40" t="str">
        <f>IF(Vic!AB91="","",Vic!AB91)</f>
        <v>Goulburn Valley Water</v>
      </c>
      <c r="AA359" s="40" t="str">
        <f>IF(Vic!AC91="","",Vic!AC91)</f>
        <v>Gutteridge Haskins &amp; Davey</v>
      </c>
      <c r="AB359" s="40" t="str">
        <f>IF(Vic!AD91="","",Vic!AD91)</f>
        <v>Thompson Earthworks</v>
      </c>
      <c r="AC359" s="40" t="str">
        <f>IF(Vic!AE91="","",Vic!AE91)</f>
        <v/>
      </c>
      <c r="AD359" s="40" t="str">
        <f>IF(Vic!AF91="","",Vic!AF91)</f>
        <v/>
      </c>
      <c r="AE359" s="40" t="str">
        <f>IF(Vic!AG91="","",Vic!AG91)</f>
        <v/>
      </c>
      <c r="AF359" s="40" t="str">
        <f>IF(Vic!AH91="","",Vic!AH91)</f>
        <v/>
      </c>
      <c r="AG359" s="40" t="str">
        <f>IF(Vic!AI91="","",Vic!AI91)</f>
        <v/>
      </c>
      <c r="AH359" s="40" t="str">
        <f>IF(Vic!AJ91="","",Vic!AJ91)</f>
        <v/>
      </c>
      <c r="AI359" s="40" t="str">
        <f>IF(Vic!AK91="","",Vic!AK91)</f>
        <v/>
      </c>
      <c r="AK359" s="40" t="str">
        <f>IF(Vic!AL91="","",Vic!AL91)</f>
        <v/>
      </c>
    </row>
    <row r="360" spans="1:37" x14ac:dyDescent="0.2">
      <c r="A360" s="7">
        <f t="shared" si="5"/>
        <v>357</v>
      </c>
      <c r="B360" s="40" t="str">
        <f>IF(NSW!B109="","",NSW!B109)</f>
        <v>SEAHAM WEIR</v>
      </c>
      <c r="C360" s="40" t="str">
        <f>IF(NSW!C109="","",NSW!C109)</f>
        <v/>
      </c>
      <c r="D360" s="40">
        <f>IF(NSW!E109="","",NSW!E109)</f>
        <v>1978</v>
      </c>
      <c r="E360" s="40" t="str">
        <f>IF(NSW!F109="","",NSW!F109)</f>
        <v/>
      </c>
      <c r="F360" s="40" t="str">
        <f>IF(NSW!G109="","",NSW!G109)</f>
        <v>Williams</v>
      </c>
      <c r="G360" s="40" t="str">
        <f>IF(NSW!H109="","",NSW!H109)</f>
        <v/>
      </c>
      <c r="H360" s="40" t="str">
        <f>IF(NSW!I109="","",NSW!I109)</f>
        <v>MAITLAND</v>
      </c>
      <c r="I360" s="40" t="str">
        <f>IF(NSW!J109="","",NSW!J109)</f>
        <v>NSW</v>
      </c>
      <c r="J360" s="40" t="str">
        <f>IF(NSW!K109="","",NSW!K109)</f>
        <v>ER</v>
      </c>
      <c r="K360" s="40" t="str">
        <f>IF(NSW!L109="","",NSW!L109)</f>
        <v/>
      </c>
      <c r="L360" s="40" t="str">
        <f>IF(NSW!M109="","",NSW!M109)</f>
        <v>ie</v>
      </c>
      <c r="M360" s="40" t="str">
        <f>IF(NSW!N109="","",NSW!N109)</f>
        <v>R</v>
      </c>
      <c r="N360" s="40">
        <f>IF(NSW!O109="","",NSW!O109)</f>
        <v>25</v>
      </c>
      <c r="O360" s="40">
        <f>IF(NSW!P109="","",NSW!P109)</f>
        <v>523</v>
      </c>
      <c r="P360" s="40">
        <f>IF(NSW!Q109="","",NSW!Q109)</f>
        <v>126</v>
      </c>
      <c r="Q360" s="40">
        <f>IF(NSW!R109="","",NSW!R109)</f>
        <v>16090</v>
      </c>
      <c r="R360" s="40">
        <f>IF(NSW!S109="","",NSW!S109)</f>
        <v>2500</v>
      </c>
      <c r="S360" s="40" t="str">
        <f>IF(NSW!T109="","",NSW!T109)</f>
        <v>S</v>
      </c>
      <c r="T360" s="40" t="str">
        <f>IF(NSW!U109="","",NSW!U109)</f>
        <v/>
      </c>
      <c r="U360" s="40" t="str">
        <f>IF(NSW!V109="","",NSW!V109)</f>
        <v/>
      </c>
      <c r="V360" s="40" t="str">
        <f>IF(NSW!W109="","",NSW!W109)</f>
        <v/>
      </c>
      <c r="W360" s="40" t="str">
        <f>IF(NSW!X109="","",NSW!X109)</f>
        <v/>
      </c>
      <c r="X360" s="40">
        <f>IF(NSW!Y109="","",NSW!Y109)</f>
        <v>647</v>
      </c>
      <c r="Y360" s="40" t="str">
        <f>IF(NSW!Z109="","",NSW!Z109)</f>
        <v>V</v>
      </c>
      <c r="Z360" s="40" t="str">
        <f>IF(NSW!AA109="","",NSW!AA109)</f>
        <v>Hunter Water Corporation</v>
      </c>
      <c r="AA360" s="40" t="str">
        <f>IF(NSW!AB109="","",NSW!AB109)</f>
        <v>Water Resources Commission NSW</v>
      </c>
      <c r="AB360" s="40" t="str">
        <f>IF(NSW!AC109="","",NSW!AC109)</f>
        <v xml:space="preserve">Ray Fitzpatrick Quarries P/L SIF Enterprise Bachy, Paris </v>
      </c>
      <c r="AC360" s="40" t="str">
        <f>IF(NSW!AD109="","",NSW!AD109)</f>
        <v>Sealing element combination of cement and chemical grout; 
designed to overtop when spillway capacity needed</v>
      </c>
      <c r="AD360" s="40" t="str">
        <f>IF(NSW!AE109="","",NSW!AE109)</f>
        <v/>
      </c>
      <c r="AE360" s="40" t="str">
        <f>IF(NSW!AF109="","",NSW!AF109)</f>
        <v/>
      </c>
      <c r="AF360" s="40" t="str">
        <f>IF(NSW!AG109="","",NSW!AG109)</f>
        <v/>
      </c>
      <c r="AG360" s="40" t="str">
        <f>IF(NSW!AH109="","",NSW!AH109)</f>
        <v/>
      </c>
      <c r="AH360" s="40" t="str">
        <f>IF(NSW!AI109="","",NSW!AI109)</f>
        <v/>
      </c>
      <c r="AI360" s="40" t="str">
        <f>IF(NSW!AJ109="","",NSW!AJ109)</f>
        <v/>
      </c>
      <c r="AJ360" s="40" t="str">
        <f>IF(NSW!AK109="","",NSW!AK109)</f>
        <v/>
      </c>
      <c r="AK360" s="40" t="str">
        <f>IF(NSW!AL109="","",NSW!AL109)</f>
        <v/>
      </c>
    </row>
    <row r="361" spans="1:37" x14ac:dyDescent="0.2">
      <c r="A361" s="7">
        <f t="shared" si="5"/>
        <v>358</v>
      </c>
      <c r="B361" s="40" t="str">
        <f>IF(NSW!B110="","",NSW!B110)</f>
        <v>WALLERAWANG</v>
      </c>
      <c r="C361" s="40" t="str">
        <f>IF(NSW!C110="","",NSW!C110)</f>
        <v/>
      </c>
      <c r="D361" s="40">
        <f>IF(NSW!E110="","",NSW!E110)</f>
        <v>1978</v>
      </c>
      <c r="E361" s="40" t="str">
        <f>IF(NSW!F110="","",NSW!F110)</f>
        <v/>
      </c>
      <c r="F361" s="40" t="str">
        <f>IF(NSW!G110="","",NSW!G110)</f>
        <v>Cox's</v>
      </c>
      <c r="G361" s="40" t="str">
        <f>IF(NSW!H110="","",NSW!H110)</f>
        <v/>
      </c>
      <c r="H361" s="40" t="str">
        <f>IF(NSW!I110="","",NSW!I110)</f>
        <v>LITHGOW</v>
      </c>
      <c r="I361" s="40" t="str">
        <f>IF(NSW!J110="","",NSW!J110)</f>
        <v>NSW</v>
      </c>
      <c r="J361" s="40" t="str">
        <f>IF(NSW!K110="","",NSW!K110)</f>
        <v>TE</v>
      </c>
      <c r="K361" s="40" t="str">
        <f>IF(NSW!L110="","",NSW!L110)</f>
        <v/>
      </c>
      <c r="L361" s="40" t="str">
        <f>IF(NSW!M110="","",NSW!M110)</f>
        <v>he</v>
      </c>
      <c r="M361" s="40" t="str">
        <f>IF(NSW!N110="","",NSW!N110)</f>
        <v>R/S</v>
      </c>
      <c r="N361" s="40">
        <f>IF(NSW!O110="","",NSW!O110)</f>
        <v>14</v>
      </c>
      <c r="O361" s="40">
        <f>IF(NSW!P110="","",NSW!P110)</f>
        <v>600</v>
      </c>
      <c r="P361" s="40">
        <f>IF(NSW!Q110="","",NSW!Q110)</f>
        <v>80</v>
      </c>
      <c r="Q361" s="40">
        <f>IF(NSW!R110="","",NSW!R110)</f>
        <v>4300</v>
      </c>
      <c r="R361" s="40">
        <f>IF(NSW!S110="","",NSW!S110)</f>
        <v>1250</v>
      </c>
      <c r="S361" s="40" t="str">
        <f>IF(NSW!T110="","",NSW!T110)</f>
        <v>S</v>
      </c>
      <c r="T361" s="40" t="str">
        <f>IF(NSW!U110="","",NSW!U110)</f>
        <v/>
      </c>
      <c r="U361" s="40" t="str">
        <f>IF(NSW!V110="","",NSW!V110)</f>
        <v/>
      </c>
      <c r="V361" s="40" t="str">
        <f>IF(NSW!W110="","",NSW!W110)</f>
        <v/>
      </c>
      <c r="W361" s="40">
        <f>IF(NSW!X110="","",NSW!X110)</f>
        <v>200</v>
      </c>
      <c r="X361" s="40">
        <f>IF(NSW!Y110="","",NSW!Y110)</f>
        <v>1400</v>
      </c>
      <c r="Y361" s="40" t="str">
        <f>IF(NSW!Z110="","",NSW!Z110)</f>
        <v>L</v>
      </c>
      <c r="Z361" s="40" t="str">
        <f>IF(NSW!AA110="","",NSW!AA110)</f>
        <v>Delta Electricity</v>
      </c>
      <c r="AA361" s="40" t="str">
        <f>IF(NSW!AB110="","",NSW!AB110)</f>
        <v>Electricity Commission of NSW</v>
      </c>
      <c r="AB361" s="40" t="str">
        <f>IF(NSW!AC110="","",NSW!AC110)</f>
        <v>Thiess Bros, Pty Ltd</v>
      </c>
      <c r="AC361" s="40" t="str">
        <f>IF(NSW!AD110="","",NSW!AD110)</f>
        <v/>
      </c>
      <c r="AD361" s="40" t="str">
        <f>IF(NSW!AE110="","",NSW!AE110)</f>
        <v/>
      </c>
      <c r="AE361" s="40" t="str">
        <f>IF(NSW!AF110="","",NSW!AF110)</f>
        <v/>
      </c>
      <c r="AF361" s="40" t="str">
        <f>IF(NSW!AG110="","",NSW!AG110)</f>
        <v/>
      </c>
      <c r="AG361" s="40" t="str">
        <f>IF(NSW!AH110="","",NSW!AH110)</f>
        <v/>
      </c>
      <c r="AH361" s="40" t="str">
        <f>IF(NSW!AI110="","",NSW!AI110)</f>
        <v/>
      </c>
      <c r="AI361" s="40" t="str">
        <f>IF(NSW!AJ110="","",NSW!AJ110)</f>
        <v/>
      </c>
      <c r="AJ361" s="40" t="str">
        <f>IF(NSW!AK110="","",NSW!AK110)</f>
        <v/>
      </c>
      <c r="AK361" s="40" t="str">
        <f>IF(NSW!AL110="","",NSW!AL110)</f>
        <v/>
      </c>
    </row>
    <row r="362" spans="1:37" x14ac:dyDescent="0.2">
      <c r="A362" s="7">
        <f t="shared" si="5"/>
        <v>359</v>
      </c>
      <c r="B362" s="40" t="str">
        <f>IF(NSW!B90="","",NSW!B90)</f>
        <v xml:space="preserve">BAYSWATER COLLIERY </v>
      </c>
      <c r="C362" s="40" t="str">
        <f>IF(NSW!C90="","",NSW!C90)</f>
        <v>Water Supply</v>
      </c>
      <c r="D362" s="40">
        <f>IF(NSW!E90="","",NSW!E90)</f>
        <v>1979</v>
      </c>
      <c r="E362" s="40" t="str">
        <f>IF(NSW!F90="","",NSW!F90)</f>
        <v/>
      </c>
      <c r="F362" s="40" t="str">
        <f>IF(NSW!G90="","",NSW!G90)</f>
        <v/>
      </c>
      <c r="G362" s="40" t="str">
        <f>IF(NSW!H90="","",NSW!H90)</f>
        <v/>
      </c>
      <c r="H362" s="40" t="str">
        <f>IF(NSW!I90="","",NSW!I90)</f>
        <v>MUSWELLBROOK</v>
      </c>
      <c r="I362" s="40" t="str">
        <f>IF(NSW!J90="","",NSW!J90)</f>
        <v>NSW</v>
      </c>
      <c r="J362" s="40" t="str">
        <f>IF(NSW!K90="","",NSW!K90)</f>
        <v>ER</v>
      </c>
      <c r="K362" s="40" t="str">
        <f>IF(NSW!L90="","",NSW!L90)</f>
        <v/>
      </c>
      <c r="L362" s="40" t="str">
        <f>IF(NSW!M90="","",NSW!M90)</f>
        <v>ie</v>
      </c>
      <c r="M362" s="40" t="str">
        <f>IF(NSW!N90="","",NSW!N90)</f>
        <v>R/S</v>
      </c>
      <c r="N362" s="40">
        <f>IF(NSW!O90="","",NSW!O90)</f>
        <v>27</v>
      </c>
      <c r="O362" s="40">
        <f>IF(NSW!P90="","",NSW!P90)</f>
        <v>600</v>
      </c>
      <c r="P362" s="40" t="str">
        <f>IF(NSW!Q90="","",NSW!Q90)</f>
        <v/>
      </c>
      <c r="Q362" s="40">
        <f>IF(NSW!R90="","",NSW!R90)</f>
        <v>1200</v>
      </c>
      <c r="R362" s="40" t="str">
        <f>IF(NSW!S90="","",NSW!S90)</f>
        <v/>
      </c>
      <c r="S362" s="40" t="str">
        <f>IF(NSW!T90="","",NSW!T90)</f>
        <v>S</v>
      </c>
      <c r="T362" s="40" t="str">
        <f>IF(NSW!U90="","",NSW!U90)</f>
        <v/>
      </c>
      <c r="U362" s="40" t="str">
        <f>IF(NSW!V90="","",NSW!V90)</f>
        <v/>
      </c>
      <c r="V362" s="40" t="str">
        <f>IF(NSW!W90="","",NSW!W90)</f>
        <v/>
      </c>
      <c r="W362" s="40" t="str">
        <f>IF(NSW!X90="","",NSW!X90)</f>
        <v/>
      </c>
      <c r="X362" s="40" t="str">
        <f>IF(NSW!Y90="","",NSW!Y90)</f>
        <v/>
      </c>
      <c r="Y362" s="40" t="str">
        <f>IF(NSW!Z90="","",NSW!Z90)</f>
        <v/>
      </c>
      <c r="Z362" s="40" t="str">
        <f>IF(NSW!AA90="","",NSW!AA90)</f>
        <v>Bayswater Colliery</v>
      </c>
      <c r="AA362" s="40" t="str">
        <f>IF(NSW!AB90="","",NSW!AB90)</f>
        <v/>
      </c>
      <c r="AB362" s="40" t="str">
        <f>IF(NSW!AC90="","",NSW!AC90)</f>
        <v/>
      </c>
      <c r="AC362" s="40" t="str">
        <f>IF(NSW!AD90="","",NSW!AD90)</f>
        <v/>
      </c>
      <c r="AD362" s="40" t="str">
        <f>IF(NSW!AE90="","",NSW!AE90)</f>
        <v/>
      </c>
      <c r="AE362" s="40" t="str">
        <f>IF(NSW!AF90="","",NSW!AF90)</f>
        <v/>
      </c>
      <c r="AF362" s="40" t="str">
        <f>IF(NSW!AG90="","",NSW!AG90)</f>
        <v/>
      </c>
      <c r="AG362" s="40" t="str">
        <f>IF(NSW!AH90="","",NSW!AH90)</f>
        <v/>
      </c>
      <c r="AH362" s="40" t="str">
        <f>IF(NSW!AI90="","",NSW!AI90)</f>
        <v/>
      </c>
      <c r="AI362" s="40" t="str">
        <f>IF(NSW!AJ90="","",NSW!AJ90)</f>
        <v/>
      </c>
      <c r="AJ362" s="40" t="str">
        <f>IF(NSW!AK90="","",NSW!AK90)</f>
        <v/>
      </c>
      <c r="AK362" s="40" t="str">
        <f>IF(NSW!AL90="","",NSW!AL90)</f>
        <v/>
      </c>
    </row>
    <row r="363" spans="1:37" x14ac:dyDescent="0.2">
      <c r="A363" s="7">
        <f t="shared" si="5"/>
        <v>360</v>
      </c>
      <c r="B363" s="40" t="str">
        <f>IF(QLD!C64="","",QLD!C64)</f>
        <v>BUNDOORA</v>
      </c>
      <c r="C363" s="40" t="str">
        <f>IF(QLD!D64="","",QLD!D64)</f>
        <v/>
      </c>
      <c r="D363" s="40">
        <f>IF(QLD!F64="","",QLD!F64)</f>
        <v>1979</v>
      </c>
      <c r="E363" s="40" t="str">
        <f>IF(QLD!G64="","",QLD!G64)</f>
        <v/>
      </c>
      <c r="F363" s="40" t="str">
        <f>IF(QLD!H64="","",QLD!H64)</f>
        <v>German Ck</v>
      </c>
      <c r="G363" s="40" t="str">
        <f>IF(QLD!I64="","",QLD!I64)</f>
        <v/>
      </c>
      <c r="H363" s="40" t="str">
        <f>IF(QLD!J64="","",QLD!J64)</f>
        <v>CAPELLA</v>
      </c>
      <c r="I363" s="40" t="str">
        <f>IF(QLD!K64="","",QLD!K64)</f>
        <v>QLD</v>
      </c>
      <c r="J363" s="40" t="str">
        <f>IF(QLD!L64="","",QLD!L64)</f>
        <v>TE</v>
      </c>
      <c r="K363" s="40" t="str">
        <f>IF(QLD!M64="","",QLD!M64)</f>
        <v/>
      </c>
      <c r="L363" s="40" t="str">
        <f>IF(QLD!N64="","",QLD!N64)</f>
        <v>ie</v>
      </c>
      <c r="M363" s="40" t="str">
        <f>IF(QLD!O64="","",QLD!O64)</f>
        <v>R</v>
      </c>
      <c r="N363" s="40">
        <f>IF(QLD!P64="","",QLD!P64)</f>
        <v>19</v>
      </c>
      <c r="O363" s="40">
        <f>IF(QLD!Q64="","",QLD!Q64)</f>
        <v>550</v>
      </c>
      <c r="P363" s="40">
        <f>IF(QLD!R64="","",QLD!R64)</f>
        <v>142</v>
      </c>
      <c r="Q363" s="40">
        <f>IF(QLD!S64="","",QLD!S64)</f>
        <v>10080</v>
      </c>
      <c r="R363" s="40">
        <f>IF(QLD!T64="","",QLD!T64)</f>
        <v>258</v>
      </c>
      <c r="S363" s="40" t="str">
        <f>IF(QLD!U64="","",QLD!U64)</f>
        <v>S</v>
      </c>
      <c r="T363" s="40" t="str">
        <f>IF(QLD!V64="","",QLD!V64)</f>
        <v/>
      </c>
      <c r="U363" s="40" t="str">
        <f>IF(QLD!W64="","",QLD!W64)</f>
        <v/>
      </c>
      <c r="V363" s="40" t="str">
        <f>IF(QLD!X64="","",QLD!X64)</f>
        <v/>
      </c>
      <c r="W363" s="40">
        <f>IF(QLD!Z64="","",QLD!Z64)</f>
        <v>106.5</v>
      </c>
      <c r="X363" s="40">
        <f>IF(QLD!AA64="","",QLD!AA64)</f>
        <v>206</v>
      </c>
      <c r="Y363" s="40" t="str">
        <f>IF(QLD!AB64="","",QLD!AB64)</f>
        <v>L</v>
      </c>
      <c r="Z363" s="40" t="str">
        <f>IF(QLD!AC64="","",QLD!AC64)</f>
        <v>Capricorn Coal Management</v>
      </c>
      <c r="AA363" s="40" t="str">
        <f>IF(QLD!AD64="","",QLD!AD64)</f>
        <v>Ullman and Nolan Pty Ltd</v>
      </c>
      <c r="AB363" s="40" t="str">
        <f>IF(QLD!AE64="","",QLD!AE64)</f>
        <v>Leighton Contractors Pty Ltd</v>
      </c>
      <c r="AC363" s="40" t="str">
        <f>IF(QLD!AF64="","",QLD!AF64)</f>
        <v/>
      </c>
      <c r="AD363" s="40" t="str">
        <f>IF(QLD!AG64="","",QLD!AG64)</f>
        <v/>
      </c>
      <c r="AE363" s="40" t="str">
        <f>IF(QLD!AH64="","",QLD!AH64)</f>
        <v>n/a</v>
      </c>
      <c r="AF363" s="40" t="str">
        <f>IF(QLD!AI64="","",QLD!AI64)</f>
        <v>n/a</v>
      </c>
      <c r="AG363" s="40" t="str">
        <f>IF(QLD!AJ64="","",QLD!AJ64)</f>
        <v>n/a</v>
      </c>
      <c r="AH363" s="40" t="str">
        <f>IF(QLD!AK64="","",QLD!AK64)</f>
        <v>n/a</v>
      </c>
      <c r="AI363" s="40">
        <f>IF(QLD!AL64="","",QLD!AL64)</f>
        <v>10</v>
      </c>
      <c r="AJ363" s="40" t="str">
        <f>IF(QLD!AM64="","",QLD!AM64)</f>
        <v/>
      </c>
      <c r="AK363" s="40" t="str">
        <f>IF(QLD!AN64="","",QLD!AN64)</f>
        <v/>
      </c>
    </row>
    <row r="364" spans="1:37" x14ac:dyDescent="0.2">
      <c r="A364" s="7">
        <f t="shared" si="5"/>
        <v>361</v>
      </c>
      <c r="B364" s="40" t="str">
        <f>IF(NSW!B111="","",NSW!B111)</f>
        <v>CHAFFEY</v>
      </c>
      <c r="C364" s="40" t="str">
        <f>IF(NSW!C111="","",NSW!C111)</f>
        <v/>
      </c>
      <c r="D364" s="40">
        <f>IF(NSW!E111="","",NSW!E111)</f>
        <v>1979</v>
      </c>
      <c r="E364" s="40" t="str">
        <f>IF(NSW!F111="","",NSW!F111)</f>
        <v/>
      </c>
      <c r="F364" s="40" t="str">
        <f>IF(NSW!G111="","",NSW!G111)</f>
        <v>Peel</v>
      </c>
      <c r="G364" s="40" t="str">
        <f>IF(NSW!H111="","",NSW!H111)</f>
        <v/>
      </c>
      <c r="H364" s="40" t="str">
        <f>IF(NSW!I111="","",NSW!I111)</f>
        <v>TAMWORTH</v>
      </c>
      <c r="I364" s="40" t="str">
        <f>IF(NSW!J111="","",NSW!J111)</f>
        <v>NSW</v>
      </c>
      <c r="J364" s="40" t="str">
        <f>IF(NSW!K111="","",NSW!K111)</f>
        <v>ER</v>
      </c>
      <c r="K364" s="40" t="str">
        <f>IF(NSW!L111="","",NSW!L111)</f>
        <v/>
      </c>
      <c r="L364" s="40" t="str">
        <f>IF(NSW!M111="","",NSW!M111)</f>
        <v>ie</v>
      </c>
      <c r="M364" s="40" t="str">
        <f>IF(NSW!N111="","",NSW!N111)</f>
        <v>R/S</v>
      </c>
      <c r="N364" s="40">
        <f>IF(NSW!O111="","",NSW!O111)</f>
        <v>54</v>
      </c>
      <c r="O364" s="40">
        <f>IF(NSW!P111="","",NSW!P111)</f>
        <v>430</v>
      </c>
      <c r="P364" s="40">
        <f>IF(NSW!Q111="","",NSW!Q111)</f>
        <v>1413</v>
      </c>
      <c r="Q364" s="40">
        <f>IF(NSW!R111="","",NSW!R111)</f>
        <v>61800</v>
      </c>
      <c r="R364" s="40">
        <f>IF(NSW!S111="","",NSW!S111)</f>
        <v>5420</v>
      </c>
      <c r="S364" s="40" t="str">
        <f>IF(NSW!T111="","",NSW!T111)</f>
        <v>I</v>
      </c>
      <c r="T364" s="40" t="str">
        <f>IF(NSW!U111="","",NSW!U111)</f>
        <v/>
      </c>
      <c r="U364" s="40" t="str">
        <f>IF(NSW!V111="","",NSW!V111)</f>
        <v>S</v>
      </c>
      <c r="V364" s="40" t="str">
        <f>IF(NSW!W111="","",NSW!W111)</f>
        <v/>
      </c>
      <c r="W364" s="40">
        <f>IF(NSW!X111="","",NSW!X111)</f>
        <v>420</v>
      </c>
      <c r="X364" s="40">
        <f>IF(NSW!Y111="","",NSW!Y111)</f>
        <v>903</v>
      </c>
      <c r="Y364" s="40" t="str">
        <f>IF(NSW!Z111="","",NSW!Z111)</f>
        <v>L</v>
      </c>
      <c r="Z364" s="40" t="str">
        <f>IF(NSW!AA111="","",NSW!AA111)</f>
        <v>Dept. Land Water Conservation</v>
      </c>
      <c r="AA364" s="40" t="str">
        <f>IF(NSW!AB111="","",NSW!AB111)</f>
        <v>Water Resources Commission NSW</v>
      </c>
      <c r="AB364" s="40" t="str">
        <f>IF(NSW!AC111="","",NSW!AC111)</f>
        <v>John Holland Pty Ltd</v>
      </c>
      <c r="AC364" s="40" t="str">
        <f>IF(NSW!AD111="","",NSW!AD111)</f>
        <v/>
      </c>
      <c r="AD364" s="40" t="str">
        <f>IF(NSW!AE111="","",NSW!AE111)</f>
        <v/>
      </c>
      <c r="AE364" s="40" t="str">
        <f>IF(NSW!AF111="","",NSW!AF111)</f>
        <v/>
      </c>
      <c r="AF364" s="40" t="str">
        <f>IF(NSW!AG111="","",NSW!AG111)</f>
        <v/>
      </c>
      <c r="AG364" s="40" t="str">
        <f>IF(NSW!AH111="","",NSW!AH111)</f>
        <v/>
      </c>
      <c r="AH364" s="40" t="str">
        <f>IF(NSW!AI111="","",NSW!AI111)</f>
        <v/>
      </c>
      <c r="AI364" s="40" t="str">
        <f>IF(NSW!AJ111="","",NSW!AJ111)</f>
        <v/>
      </c>
      <c r="AJ364" s="40" t="str">
        <f>IF(NSW!AK111="","",NSW!AK111)</f>
        <v/>
      </c>
      <c r="AK364" s="40" t="str">
        <f>IF(NSW!AL111="","",NSW!AL111)</f>
        <v/>
      </c>
    </row>
    <row r="365" spans="1:37" x14ac:dyDescent="0.2">
      <c r="A365" s="7">
        <f t="shared" si="5"/>
        <v>362</v>
      </c>
      <c r="B365" s="40" t="str">
        <f>IF(QLD!C65="","",QLD!C65)</f>
        <v>COOLOOLABIN</v>
      </c>
      <c r="C365" s="40" t="str">
        <f>IF(QLD!D65="","",QLD!D65)</f>
        <v/>
      </c>
      <c r="D365" s="40">
        <f>IF(QLD!F65="","",QLD!F65)</f>
        <v>1979</v>
      </c>
      <c r="E365" s="40" t="str">
        <f>IF(QLD!G65="","",QLD!G65)</f>
        <v/>
      </c>
      <c r="F365" s="40" t="str">
        <f>IF(QLD!H65="","",QLD!H65)</f>
        <v>Rocky Ck</v>
      </c>
      <c r="G365" s="40" t="str">
        <f>IF(QLD!I65="","",QLD!I65)</f>
        <v/>
      </c>
      <c r="H365" s="40" t="str">
        <f>IF(QLD!J65="","",QLD!J65)</f>
        <v>YANDINA</v>
      </c>
      <c r="I365" s="40" t="str">
        <f>IF(QLD!K65="","",QLD!K65)</f>
        <v>QLD</v>
      </c>
      <c r="J365" s="40" t="str">
        <f>IF(QLD!L65="","",QLD!L65)</f>
        <v>PG</v>
      </c>
      <c r="K365" s="40" t="str">
        <f>IF(QLD!M65="","",QLD!M65)</f>
        <v>TE</v>
      </c>
      <c r="L365" s="40" t="str">
        <f>IF(QLD!N65="","",QLD!N65)</f>
        <v/>
      </c>
      <c r="M365" s="40" t="str">
        <f>IF(QLD!O65="","",QLD!O65)</f>
        <v>R/S</v>
      </c>
      <c r="N365" s="40">
        <f>IF(QLD!P65="","",QLD!P65)</f>
        <v>19</v>
      </c>
      <c r="O365" s="40">
        <f>IF(QLD!Q65="","",QLD!Q65)</f>
        <v>243</v>
      </c>
      <c r="P365" s="40">
        <f>IF(QLD!R65="","",QLD!R65)</f>
        <v>21</v>
      </c>
      <c r="Q365" s="40">
        <f>IF(QLD!S65="","",QLD!S65)</f>
        <v>14200</v>
      </c>
      <c r="R365" s="40">
        <f>IF(QLD!T65="","",QLD!T65)</f>
        <v>220</v>
      </c>
      <c r="S365" s="40" t="str">
        <f>IF(QLD!U65="","",QLD!U65)</f>
        <v>S</v>
      </c>
      <c r="T365" s="40" t="str">
        <f>IF(QLD!V65="","",QLD!V65)</f>
        <v/>
      </c>
      <c r="U365" s="40" t="str">
        <f>IF(QLD!W65="","",QLD!W65)</f>
        <v/>
      </c>
      <c r="V365" s="40" t="str">
        <f>IF(QLD!X65="","",QLD!X65)</f>
        <v/>
      </c>
      <c r="W365" s="40">
        <f>IF(QLD!Z65="","",QLD!Z65)</f>
        <v>8</v>
      </c>
      <c r="X365" s="40">
        <f>IF(QLD!AA65="","",QLD!AA65)</f>
        <v>170</v>
      </c>
      <c r="Y365" s="40" t="str">
        <f>IF(QLD!AB65="","",QLD!AB65)</f>
        <v>L</v>
      </c>
      <c r="Z365" s="40" t="str">
        <f>IF(QLD!AC65="","",QLD!AC65)</f>
        <v>Sunshine Coast Regional Council (To be transferred to SEQWater by 1 July 2008)</v>
      </c>
      <c r="AA365" s="40" t="str">
        <f>IF(QLD!AD65="","",QLD!AD65)</f>
        <v>J Mulholland</v>
      </c>
      <c r="AB365" s="40" t="str">
        <f>IF(QLD!AE65="","",QLD!AE65)</f>
        <v>Qld Concrete &amp; General Construction Co Pty Ltd</v>
      </c>
      <c r="AC365" s="40" t="str">
        <f>IF(QLD!AF65="","",QLD!AF65)</f>
        <v xml:space="preserve">10 bc, 11 te in main dam, 155 te in 5 saddle dams </v>
      </c>
      <c r="AD365" s="40" t="str">
        <f>IF(QLD!AG65="","",QLD!AG65)</f>
        <v/>
      </c>
      <c r="AE365" s="40" t="str">
        <f>IF(QLD!AH65="","",QLD!AH65)</f>
        <v/>
      </c>
      <c r="AF365" s="40" t="str">
        <f>IF(QLD!AI65="","",QLD!AI65)</f>
        <v/>
      </c>
      <c r="AG365" s="40" t="str">
        <f>IF(QLD!AJ65="","",QLD!AJ65)</f>
        <v/>
      </c>
      <c r="AH365" s="40" t="str">
        <f>IF(QLD!AK65="","",QLD!AK65)</f>
        <v/>
      </c>
      <c r="AI365" s="40" t="str">
        <f>IF(QLD!AL65="","",QLD!AL65)</f>
        <v/>
      </c>
      <c r="AJ365" s="40" t="str">
        <f>IF(QLD!AM65="","",QLD!AM65)</f>
        <v/>
      </c>
      <c r="AK365" s="40" t="str">
        <f>IF(QLD!AN65="","",QLD!AN65)</f>
        <v/>
      </c>
    </row>
    <row r="366" spans="1:37" x14ac:dyDescent="0.2">
      <c r="A366" s="7">
        <f t="shared" si="5"/>
        <v>363</v>
      </c>
      <c r="B366" s="40" t="str">
        <f>IF(TAS!B54="","",TAS!B54)</f>
        <v>CURRIES RIVER</v>
      </c>
      <c r="C366" s="40" t="str">
        <f>IF(TAS!C54="","",TAS!C54)</f>
        <v/>
      </c>
      <c r="D366" s="40">
        <f>IF(TAS!E54="","",TAS!E54)</f>
        <v>1979</v>
      </c>
      <c r="E366" s="40" t="str">
        <f>IF(TAS!F54="","",TAS!F54)</f>
        <v/>
      </c>
      <c r="F366" s="40" t="str">
        <f>IF(TAS!G54="","",TAS!G54)</f>
        <v>Curries</v>
      </c>
      <c r="G366" s="40" t="str">
        <f>IF(TAS!H54="","",TAS!H54)</f>
        <v/>
      </c>
      <c r="H366" s="40" t="str">
        <f>IF(TAS!I54="","",TAS!I54)</f>
        <v>LAUNCESTON</v>
      </c>
      <c r="I366" s="40" t="str">
        <f>IF(TAS!J54="","",TAS!J54)</f>
        <v>TAS</v>
      </c>
      <c r="J366" s="40" t="str">
        <f>IF(TAS!K54="","",TAS!K54)</f>
        <v>TE</v>
      </c>
      <c r="K366" s="40" t="str">
        <f>IF(TAS!L54="","",TAS!L54)</f>
        <v/>
      </c>
      <c r="L366" s="40" t="str">
        <f>IF(TAS!M54="","",TAS!M54)</f>
        <v>ie</v>
      </c>
      <c r="M366" s="40" t="str">
        <f>IF(TAS!N54="","",TAS!N54)</f>
        <v>R</v>
      </c>
      <c r="N366" s="40">
        <f>IF(TAS!O54="","",TAS!O54)</f>
        <v>27</v>
      </c>
      <c r="O366" s="40">
        <f>IF(TAS!P54="","",TAS!P54)</f>
        <v>300</v>
      </c>
      <c r="P366" s="40">
        <f>IF(TAS!Q54="","",TAS!Q54)</f>
        <v>209</v>
      </c>
      <c r="Q366" s="40">
        <f>IF(TAS!R54="","",TAS!R54)</f>
        <v>12000</v>
      </c>
      <c r="R366" s="40">
        <f>IF(TAS!S54="","",TAS!S54)</f>
        <v>1800</v>
      </c>
      <c r="S366" s="40" t="str">
        <f>IF(TAS!T54="","",TAS!T54)</f>
        <v>S</v>
      </c>
      <c r="T366" s="40" t="str">
        <f>IF(TAS!U54="","",TAS!U54)</f>
        <v/>
      </c>
      <c r="U366" s="40" t="str">
        <f>IF(TAS!V54="","",TAS!V54)</f>
        <v/>
      </c>
      <c r="V366" s="40" t="str">
        <f>IF(TAS!W54="","",TAS!W54)</f>
        <v/>
      </c>
      <c r="W366" s="40">
        <f>IF(TAS!Y54="","",TAS!Y54)</f>
        <v>17</v>
      </c>
      <c r="X366" s="40">
        <f>IF(TAS!Z54="","",TAS!Z54)</f>
        <v>34</v>
      </c>
      <c r="Y366" s="40" t="str">
        <f>IF(TAS!AB54="","",TAS!AB54)</f>
        <v>L</v>
      </c>
      <c r="Z366" s="40" t="str">
        <f>IF(TAS!AC54="","",TAS!AC54)</f>
        <v>Rivers &amp; Water Supply Comm TAS</v>
      </c>
      <c r="AA366" s="40" t="str">
        <f>IF(TAS!AD54="","",TAS!AD54)</f>
        <v>Gutteridge, Haskins &amp; Davey</v>
      </c>
      <c r="AB366" s="40" t="str">
        <f>IF(TAS!AE54="","",TAS!AE54)</f>
        <v>Roche Bros. Pty Ltd</v>
      </c>
      <c r="AC366" s="40" t="str">
        <f>IF(TAS!AF54="","",TAS!AF54)</f>
        <v/>
      </c>
      <c r="AD366" s="40" t="str">
        <f>IF(TAS!AG54="","",TAS!AG54)</f>
        <v/>
      </c>
      <c r="AE366" s="40" t="str">
        <f>IF(TAS!AH54="","",TAS!AH54)</f>
        <v/>
      </c>
      <c r="AF366" s="40" t="str">
        <f>IF(TAS!AI54="","",TAS!AI54)</f>
        <v/>
      </c>
      <c r="AG366" s="40" t="str">
        <f>IF(TAS!AJ54="","",TAS!AJ54)</f>
        <v/>
      </c>
      <c r="AH366" s="40" t="str">
        <f>IF(TAS!AK54="","",TAS!AK54)</f>
        <v/>
      </c>
      <c r="AI366" s="40" t="str">
        <f>IF(TAS!AL54="","",TAS!AL54)</f>
        <v/>
      </c>
      <c r="AJ366" s="40" t="str">
        <f>IF(TAS!AM54="","",TAS!AM54)</f>
        <v/>
      </c>
      <c r="AK366" s="40" t="str">
        <f>IF(TAS!AN54="","",TAS!AN54)</f>
        <v/>
      </c>
    </row>
    <row r="367" spans="1:37" x14ac:dyDescent="0.2">
      <c r="A367" s="7">
        <f t="shared" si="5"/>
        <v>364</v>
      </c>
      <c r="B367" s="40" t="str">
        <f>IF(Vic!B92="","",Vic!B92)</f>
        <v>DARTMOUTH</v>
      </c>
      <c r="C367" s="40" t="str">
        <f>IF(Vic!C92="","",Vic!C92)</f>
        <v>Lake Dartmouth</v>
      </c>
      <c r="D367" s="40">
        <f>IF(Vic!E92="","",Vic!E92)</f>
        <v>1979</v>
      </c>
      <c r="E367" s="40" t="str">
        <f>IF(Vic!F92="","",Vic!F92)</f>
        <v/>
      </c>
      <c r="F367" s="40" t="str">
        <f>IF(Vic!G92="","",Vic!G92)</f>
        <v>Mitta Mitta</v>
      </c>
      <c r="G367" s="40" t="str">
        <f>IF(Vic!H92="","",Vic!H92)</f>
        <v/>
      </c>
      <c r="H367" s="40" t="str">
        <f>IF(Vic!I92="","",Vic!I92)</f>
        <v>WODONGA</v>
      </c>
      <c r="I367" s="40" t="str">
        <f>IF(Vic!J92="","",Vic!J92)</f>
        <v>VIC</v>
      </c>
      <c r="J367" s="40" t="str">
        <f>IF(Vic!K92="","",Vic!K92)</f>
        <v>ER</v>
      </c>
      <c r="K367" s="40" t="str">
        <f>IF(Vic!L92="","",Vic!L92)</f>
        <v/>
      </c>
      <c r="L367" s="40" t="str">
        <f>IF(Vic!M92="","",Vic!M92)</f>
        <v>ie</v>
      </c>
      <c r="M367" s="40" t="str">
        <f>IF(Vic!N92="","",Vic!N92)</f>
        <v>R</v>
      </c>
      <c r="N367" s="40">
        <f>IF(Vic!O92="","",Vic!O92)</f>
        <v>180</v>
      </c>
      <c r="O367" s="40">
        <f>IF(Vic!P92="","",Vic!P92)</f>
        <v>670</v>
      </c>
      <c r="P367" s="40">
        <f>IF(Vic!Q92="","",Vic!Q92)</f>
        <v>14100</v>
      </c>
      <c r="Q367" s="40">
        <f>IF(Vic!R92="","",Vic!R92)</f>
        <v>4000000</v>
      </c>
      <c r="R367" s="40">
        <f>IF(Vic!S92="","",Vic!S92)</f>
        <v>63000</v>
      </c>
      <c r="S367" s="40" t="str">
        <f>IF(Vic!T92="","",Vic!T92)</f>
        <v>I</v>
      </c>
      <c r="T367" s="40" t="str">
        <f>IF(Vic!U92="","",Vic!U92)</f>
        <v/>
      </c>
      <c r="U367" s="40" t="str">
        <f>IF(Vic!V92="","",Vic!V92)</f>
        <v>H</v>
      </c>
      <c r="V367" s="40" t="str">
        <f>IF(Vic!W92="","",Vic!W92)</f>
        <v>S</v>
      </c>
      <c r="W367" s="40" t="str">
        <f>IF(Vic!Y92="","",Vic!Y92)</f>
        <v/>
      </c>
      <c r="X367" s="40">
        <f>IF(Vic!Z92="","",Vic!Z92)</f>
        <v>2750</v>
      </c>
      <c r="Y367" s="40" t="str">
        <f>IF(Vic!AA92="","",Vic!AA92)</f>
        <v>L</v>
      </c>
      <c r="Z367" s="40" t="str">
        <f>IF(Vic!AB92="","",Vic!AB92)</f>
        <v>Murray Darling Basin Commission</v>
      </c>
      <c r="AA367" s="40" t="str">
        <f>IF(Vic!AC92="","",Vic!AC92)</f>
        <v xml:space="preserve">State Rivers &amp; Water Supply Commission, Victoria </v>
      </c>
      <c r="AB367" s="40" t="str">
        <f>IF(Vic!AD92="","",Vic!AD92)</f>
        <v>Thiess Bros Pty Ltd</v>
      </c>
      <c r="AC367" s="40" t="str">
        <f>IF(Vic!AE92="","",Vic!AE92)</f>
        <v/>
      </c>
      <c r="AD367" s="40" t="str">
        <f>IF(Vic!AF92="","",Vic!AF92)</f>
        <v>Dartmouth Power Station</v>
      </c>
      <c r="AE367" s="40">
        <f>IF(Vic!AG92="","",Vic!AG92)</f>
        <v>150</v>
      </c>
      <c r="AF367" s="40">
        <f>IF(Vic!AH92="","",Vic!AH92)</f>
        <v>310</v>
      </c>
      <c r="AG367" s="40">
        <f>IF(Vic!AI92="","",Vic!AI92)</f>
        <v>1610</v>
      </c>
      <c r="AH367" s="40" t="str">
        <f>IF(Vic!AJ92="","",Vic!AJ92)</f>
        <v/>
      </c>
      <c r="AI367" s="40" t="str">
        <f>IF(Vic!AK92="","",Vic!AK92)</f>
        <v/>
      </c>
      <c r="AK367" s="40" t="str">
        <f>IF(Vic!AL92="","",Vic!AL92)</f>
        <v/>
      </c>
    </row>
    <row r="368" spans="1:37" x14ac:dyDescent="0.2">
      <c r="A368" s="7">
        <f t="shared" si="5"/>
        <v>365</v>
      </c>
      <c r="B368" s="40" t="str">
        <f>IF(WA!B25="","",WA!B25)</f>
        <v>LOWER YALLUP</v>
      </c>
      <c r="C368" s="40" t="str">
        <f>IF(WA!C25="","",WA!C25)</f>
        <v/>
      </c>
      <c r="D368" s="40">
        <f>IF(WA!E25="","",WA!E25)</f>
        <v>1979</v>
      </c>
      <c r="E368" s="40" t="str">
        <f>IF(WA!F25="","",WA!F25)</f>
        <v/>
      </c>
      <c r="F368" s="40" t="str">
        <f>IF(WA!G25="","",WA!G25)</f>
        <v>Yallup Brook</v>
      </c>
      <c r="G368" s="40" t="str">
        <f>IF(WA!H25="","",WA!H25)</f>
        <v/>
      </c>
      <c r="H368" s="40" t="str">
        <f>IF(WA!I25="","",WA!I25)</f>
        <v>WAGERUP</v>
      </c>
      <c r="I368" s="40" t="str">
        <f>IF(WA!J25="","",WA!J25)</f>
        <v>WA</v>
      </c>
      <c r="J368" s="40" t="str">
        <f>IF(WA!K25="","",WA!K25)</f>
        <v>ER</v>
      </c>
      <c r="K368" s="40" t="str">
        <f>IF(WA!L25="","",WA!L25)</f>
        <v/>
      </c>
      <c r="L368" s="40" t="str">
        <f>IF(WA!M25="","",WA!M25)</f>
        <v>he</v>
      </c>
      <c r="M368" s="40" t="str">
        <f>IF(WA!N25="","",WA!N25)</f>
        <v>S</v>
      </c>
      <c r="N368" s="40">
        <f>IF(WA!O25="","",WA!O25)</f>
        <v>16</v>
      </c>
      <c r="O368" s="40">
        <f>IF(WA!P25="","",WA!P25)</f>
        <v>470</v>
      </c>
      <c r="P368" s="40">
        <f>IF(WA!Q25="","",WA!Q25)</f>
        <v>210</v>
      </c>
      <c r="Q368" s="40">
        <f>IF(WA!R25="","",WA!R25)</f>
        <v>700</v>
      </c>
      <c r="R368" s="40">
        <f>IF(WA!S25="","",WA!S25)</f>
        <v>190</v>
      </c>
      <c r="S368" s="40" t="str">
        <f>IF(WA!T25="","",WA!T25)</f>
        <v>S</v>
      </c>
      <c r="T368" s="40" t="str">
        <f>IF(WA!U25="","",WA!U25)</f>
        <v/>
      </c>
      <c r="U368" s="40" t="str">
        <f>IF(WA!V25="","",WA!V25)</f>
        <v/>
      </c>
      <c r="V368" s="40" t="str">
        <f>IF(WA!W25="","",WA!W25)</f>
        <v/>
      </c>
      <c r="W368" s="40" t="str">
        <f>IF(WA!Y25="","",WA!Y25)</f>
        <v/>
      </c>
      <c r="X368" s="40" t="str">
        <f>IF(WA!Z25="","",WA!Z25)</f>
        <v xml:space="preserve">  </v>
      </c>
      <c r="Y368" s="40" t="str">
        <f>IF(WA!AA25="","",WA!AA25)</f>
        <v/>
      </c>
      <c r="Z368" s="40" t="str">
        <f>IF(WA!AB25="","",WA!AB25)</f>
        <v>Alcoa Australia</v>
      </c>
      <c r="AA368" s="40" t="str">
        <f>IF(WA!AC25="","",WA!AC25)</f>
        <v/>
      </c>
      <c r="AB368" s="40" t="str">
        <f>IF(WA!AD25="","",WA!AD25)</f>
        <v/>
      </c>
      <c r="AC368" s="40" t="str">
        <f>IF(WA!AE25="","",WA!AE25)</f>
        <v/>
      </c>
      <c r="AD368" s="40" t="str">
        <f>IF(WA!AF25="","",WA!AF25)</f>
        <v/>
      </c>
      <c r="AE368" s="40" t="str">
        <f>IF(WA!AG25="","",WA!AG25)</f>
        <v/>
      </c>
      <c r="AF368" s="40" t="str">
        <f>IF(WA!AH25="","",WA!AH25)</f>
        <v/>
      </c>
      <c r="AG368" s="40" t="str">
        <f>IF(WA!AI25="","",WA!AI25)</f>
        <v/>
      </c>
      <c r="AH368" s="40" t="str">
        <f>IF(WA!AJ25="","",WA!AJ25)</f>
        <v/>
      </c>
      <c r="AI368" s="40" t="str">
        <f>IF(WA!AK25="","",WA!AK25)</f>
        <v/>
      </c>
      <c r="AK368" s="40" t="str">
        <f>IF(WA!AL25="","",WA!AL25)</f>
        <v/>
      </c>
    </row>
    <row r="369" spans="1:37" x14ac:dyDescent="0.2">
      <c r="A369" s="7">
        <f t="shared" si="5"/>
        <v>366</v>
      </c>
      <c r="B369" s="40" t="str">
        <f>IF(NSW!B112="","",NSW!B112)</f>
        <v>PEJAR</v>
      </c>
      <c r="C369" s="40" t="str">
        <f>IF(NSW!C112="","",NSW!C112)</f>
        <v/>
      </c>
      <c r="D369" s="40">
        <f>IF(NSW!E112="","",NSW!E112)</f>
        <v>1979</v>
      </c>
      <c r="E369" s="40" t="str">
        <f>IF(NSW!F112="","",NSW!F112)</f>
        <v/>
      </c>
      <c r="F369" s="40" t="str">
        <f>IF(NSW!G112="","",NSW!G112)</f>
        <v>Wollondilly</v>
      </c>
      <c r="G369" s="40" t="str">
        <f>IF(NSW!H112="","",NSW!H112)</f>
        <v/>
      </c>
      <c r="H369" s="40" t="str">
        <f>IF(NSW!I112="","",NSW!I112)</f>
        <v>GOULBURN</v>
      </c>
      <c r="I369" s="40" t="str">
        <f>IF(NSW!J112="","",NSW!J112)</f>
        <v>NSW</v>
      </c>
      <c r="J369" s="40" t="str">
        <f>IF(NSW!K112="","",NSW!K112)</f>
        <v>TE</v>
      </c>
      <c r="K369" s="40" t="str">
        <f>IF(NSW!L112="","",NSW!L112)</f>
        <v>ER</v>
      </c>
      <c r="L369" s="40" t="str">
        <f>IF(NSW!M112="","",NSW!M112)</f>
        <v>ie</v>
      </c>
      <c r="M369" s="40" t="str">
        <f>IF(NSW!N112="","",NSW!N112)</f>
        <v>R</v>
      </c>
      <c r="N369" s="40">
        <f>IF(NSW!O112="","",NSW!O112)</f>
        <v>26</v>
      </c>
      <c r="O369" s="40">
        <f>IF(NSW!P112="","",NSW!P112)</f>
        <v>367</v>
      </c>
      <c r="P369" s="40">
        <f>IF(NSW!Q112="","",NSW!Q112)</f>
        <v>95</v>
      </c>
      <c r="Q369" s="40">
        <f>IF(NSW!R112="","",NSW!R112)</f>
        <v>9000</v>
      </c>
      <c r="R369" s="40">
        <f>IF(NSW!S112="","",NSW!S112)</f>
        <v>1550</v>
      </c>
      <c r="S369" s="40" t="str">
        <f>IF(NSW!T112="","",NSW!T112)</f>
        <v>S</v>
      </c>
      <c r="T369" s="40" t="str">
        <f>IF(NSW!U112="","",NSW!U112)</f>
        <v/>
      </c>
      <c r="U369" s="40" t="str">
        <f>IF(NSW!V112="","",NSW!V112)</f>
        <v/>
      </c>
      <c r="V369" s="40" t="str">
        <f>IF(NSW!W112="","",NSW!W112)</f>
        <v/>
      </c>
      <c r="W369" s="40">
        <f>IF(NSW!X112="","",NSW!X112)</f>
        <v>143</v>
      </c>
      <c r="X369" s="40">
        <f>IF(NSW!Y112="","",NSW!Y112)</f>
        <v>2470</v>
      </c>
      <c r="Y369" s="40" t="str">
        <f>IF(NSW!Z112="","",NSW!Z112)</f>
        <v>L</v>
      </c>
      <c r="Z369" s="40" t="str">
        <f>IF(NSW!AA112="","",NSW!AA112)</f>
        <v>Goulburn City Council</v>
      </c>
      <c r="AA369" s="40" t="str">
        <f>IF(NSW!AB112="","",NSW!AB112)</f>
        <v>Department of Public Works NSW</v>
      </c>
      <c r="AB369" s="40" t="str">
        <f>IF(NSW!AC112="","",NSW!AC112)</f>
        <v>Department of Public Works NSW</v>
      </c>
      <c r="AC369" s="40" t="str">
        <f>IF(NSW!AD112="","",NSW!AD112)</f>
        <v/>
      </c>
      <c r="AD369" s="40" t="str">
        <f>IF(NSW!AE112="","",NSW!AE112)</f>
        <v/>
      </c>
      <c r="AE369" s="40" t="str">
        <f>IF(NSW!AF112="","",NSW!AF112)</f>
        <v/>
      </c>
      <c r="AF369" s="40" t="str">
        <f>IF(NSW!AG112="","",NSW!AG112)</f>
        <v/>
      </c>
      <c r="AG369" s="40" t="str">
        <f>IF(NSW!AH112="","",NSW!AH112)</f>
        <v/>
      </c>
      <c r="AH369" s="40" t="str">
        <f>IF(NSW!AI112="","",NSW!AI112)</f>
        <v/>
      </c>
      <c r="AI369" s="40" t="str">
        <f>IF(NSW!AJ112="","",NSW!AJ112)</f>
        <v/>
      </c>
      <c r="AJ369" s="40" t="str">
        <f>IF(NSW!AK112="","",NSW!AK112)</f>
        <v/>
      </c>
      <c r="AK369" s="40" t="str">
        <f>IF(NSW!AL112="","",NSW!AL112)</f>
        <v/>
      </c>
    </row>
    <row r="370" spans="1:37" x14ac:dyDescent="0.2">
      <c r="A370" s="7">
        <f t="shared" si="5"/>
        <v>367</v>
      </c>
      <c r="B370" s="40" t="str">
        <f>IF(NSW!B113="","",NSW!B113)</f>
        <v>PORT MACQUARIE</v>
      </c>
      <c r="C370" s="40" t="str">
        <f>IF(NSW!C113="","",NSW!C113)</f>
        <v/>
      </c>
      <c r="D370" s="40">
        <f>IF(NSW!E113="","",NSW!E113)</f>
        <v>1979</v>
      </c>
      <c r="E370" s="40" t="str">
        <f>IF(NSW!F113="","",NSW!F113)</f>
        <v/>
      </c>
      <c r="F370" s="40" t="str">
        <f>IF(NSW!G113="","",NSW!G113)</f>
        <v>Off Stream</v>
      </c>
      <c r="G370" s="40" t="str">
        <f>IF(NSW!H113="","",NSW!H113)</f>
        <v/>
      </c>
      <c r="H370" s="40" t="str">
        <f>IF(NSW!I113="","",NSW!I113)</f>
        <v>PORT MACQUARIE</v>
      </c>
      <c r="I370" s="40" t="str">
        <f>IF(NSW!J113="","",NSW!J113)</f>
        <v>NSW</v>
      </c>
      <c r="J370" s="40" t="str">
        <f>IF(NSW!K113="","",NSW!K113)</f>
        <v>TE</v>
      </c>
      <c r="K370" s="40" t="str">
        <f>IF(NSW!L113="","",NSW!L113)</f>
        <v/>
      </c>
      <c r="L370" s="40" t="str">
        <f>IF(NSW!M113="","",NSW!M113)</f>
        <v>he</v>
      </c>
      <c r="M370" s="40" t="str">
        <f>IF(NSW!N113="","",NSW!N113)</f>
        <v>R/S</v>
      </c>
      <c r="N370" s="40">
        <f>IF(NSW!O113="","",NSW!O113)</f>
        <v>19</v>
      </c>
      <c r="O370" s="40">
        <f>IF(NSW!P113="","",NSW!P113)</f>
        <v>230</v>
      </c>
      <c r="P370" s="40">
        <f>IF(NSW!Q113="","",NSW!Q113)</f>
        <v>60</v>
      </c>
      <c r="Q370" s="40">
        <f>IF(NSW!R113="","",NSW!R113)</f>
        <v>2500</v>
      </c>
      <c r="R370" s="40">
        <f>IF(NSW!S113="","",NSW!S113)</f>
        <v>300</v>
      </c>
      <c r="S370" s="40" t="str">
        <f>IF(NSW!T113="","",NSW!T113)</f>
        <v>S</v>
      </c>
      <c r="T370" s="40" t="str">
        <f>IF(NSW!U113="","",NSW!U113)</f>
        <v/>
      </c>
      <c r="U370" s="40" t="str">
        <f>IF(NSW!V113="","",NSW!V113)</f>
        <v/>
      </c>
      <c r="V370" s="40" t="str">
        <f>IF(NSW!W113="","",NSW!W113)</f>
        <v/>
      </c>
      <c r="W370" s="40">
        <f>IF(NSW!X113="","",NSW!X113)</f>
        <v>1.1000000000000001</v>
      </c>
      <c r="X370" s="40">
        <f>IF(NSW!Y113="","",NSW!Y113)</f>
        <v>67</v>
      </c>
      <c r="Y370" s="40" t="str">
        <f>IF(NSW!Z113="","",NSW!Z113)</f>
        <v>L</v>
      </c>
      <c r="Z370" s="40" t="str">
        <f>IF(NSW!AA113="","",NSW!AA113)</f>
        <v>Hastings Council</v>
      </c>
      <c r="AA370" s="40" t="str">
        <f>IF(NSW!AB113="","",NSW!AB113)</f>
        <v>Department of Public Works NSW</v>
      </c>
      <c r="AB370" s="40" t="str">
        <f>IF(NSW!AC113="","",NSW!AC113)</f>
        <v>Department of Public Works NSW</v>
      </c>
      <c r="AC370" s="40" t="str">
        <f>IF(NSW!AD113="","",NSW!AD113)</f>
        <v/>
      </c>
      <c r="AD370" s="40" t="str">
        <f>IF(NSW!AE113="","",NSW!AE113)</f>
        <v/>
      </c>
      <c r="AE370" s="40" t="str">
        <f>IF(NSW!AF113="","",NSW!AF113)</f>
        <v/>
      </c>
      <c r="AF370" s="40" t="str">
        <f>IF(NSW!AG113="","",NSW!AG113)</f>
        <v/>
      </c>
      <c r="AG370" s="40" t="str">
        <f>IF(NSW!AH113="","",NSW!AH113)</f>
        <v/>
      </c>
      <c r="AH370" s="40" t="str">
        <f>IF(NSW!AI113="","",NSW!AI113)</f>
        <v/>
      </c>
      <c r="AI370" s="40" t="str">
        <f>IF(NSW!AJ113="","",NSW!AJ113)</f>
        <v/>
      </c>
      <c r="AJ370" s="40" t="str">
        <f>IF(NSW!AK113="","",NSW!AK113)</f>
        <v/>
      </c>
      <c r="AK370" s="40" t="str">
        <f>IF(NSW!AL113="","",NSW!AL113)</f>
        <v/>
      </c>
    </row>
    <row r="371" spans="1:37" x14ac:dyDescent="0.2">
      <c r="A371" s="7">
        <f t="shared" si="5"/>
        <v>368</v>
      </c>
      <c r="B371" s="40" t="str">
        <f>IF(WA!B26="","",WA!B26)</f>
        <v>UPPER YALLUP</v>
      </c>
      <c r="C371" s="40" t="str">
        <f>IF(WA!C26="","",WA!C26)</f>
        <v/>
      </c>
      <c r="D371" s="40">
        <f>IF(WA!E26="","",WA!E26)</f>
        <v>1979</v>
      </c>
      <c r="E371" s="40" t="str">
        <f>IF(WA!F26="","",WA!F26)</f>
        <v/>
      </c>
      <c r="F371" s="40" t="str">
        <f>IF(WA!G26="","",WA!G26)</f>
        <v>Yallup Brook</v>
      </c>
      <c r="G371" s="40" t="str">
        <f>IF(WA!H26="","",WA!H26)</f>
        <v/>
      </c>
      <c r="H371" s="40" t="str">
        <f>IF(WA!I26="","",WA!I26)</f>
        <v>WAGERUP</v>
      </c>
      <c r="I371" s="40" t="str">
        <f>IF(WA!J26="","",WA!J26)</f>
        <v>WA</v>
      </c>
      <c r="J371" s="40" t="str">
        <f>IF(WA!K26="","",WA!K26)</f>
        <v>TE</v>
      </c>
      <c r="K371" s="40" t="str">
        <f>IF(WA!L26="","",WA!L26)</f>
        <v/>
      </c>
      <c r="L371" s="40" t="str">
        <f>IF(WA!M26="","",WA!M26)</f>
        <v>ie</v>
      </c>
      <c r="M371" s="40" t="str">
        <f>IF(WA!N26="","",WA!N26)</f>
        <v>S</v>
      </c>
      <c r="N371" s="40">
        <f>IF(WA!O26="","",WA!O26)</f>
        <v>17</v>
      </c>
      <c r="O371" s="40">
        <f>IF(WA!P26="","",WA!P26)</f>
        <v>510</v>
      </c>
      <c r="P371" s="40">
        <f>IF(WA!Q26="","",WA!Q26)</f>
        <v>260</v>
      </c>
      <c r="Q371" s="40">
        <f>IF(WA!R26="","",WA!R26)</f>
        <v>1100</v>
      </c>
      <c r="R371" s="40">
        <f>IF(WA!S26="","",WA!S26)</f>
        <v>250</v>
      </c>
      <c r="S371" s="40" t="str">
        <f>IF(WA!T26="","",WA!T26)</f>
        <v>S</v>
      </c>
      <c r="T371" s="40" t="str">
        <f>IF(WA!U26="","",WA!U26)</f>
        <v/>
      </c>
      <c r="U371" s="40" t="str">
        <f>IF(WA!V26="","",WA!V26)</f>
        <v/>
      </c>
      <c r="V371" s="40" t="str">
        <f>IF(WA!W26="","",WA!W26)</f>
        <v/>
      </c>
      <c r="W371" s="40" t="str">
        <f>IF(WA!Y26="","",WA!Y26)</f>
        <v/>
      </c>
      <c r="X371" s="40">
        <f>IF(WA!Z26="","",WA!Z26)</f>
        <v>2</v>
      </c>
      <c r="Y371" s="40" t="str">
        <f>IF(WA!AA26="","",WA!AA26)</f>
        <v>L</v>
      </c>
      <c r="Z371" s="40" t="str">
        <f>IF(WA!AB26="","",WA!AB26)</f>
        <v>Alcoa Australia</v>
      </c>
      <c r="AA371" s="40" t="str">
        <f>IF(WA!AC26="","",WA!AC26)</f>
        <v/>
      </c>
      <c r="AB371" s="40" t="str">
        <f>IF(WA!AD26="","",WA!AD26)</f>
        <v/>
      </c>
      <c r="AC371" s="40" t="str">
        <f>IF(WA!AE26="","",WA!AE26)</f>
        <v/>
      </c>
      <c r="AD371" s="40" t="str">
        <f>IF(WA!AF26="","",WA!AF26)</f>
        <v/>
      </c>
      <c r="AE371" s="40" t="str">
        <f>IF(WA!AG26="","",WA!AG26)</f>
        <v/>
      </c>
      <c r="AF371" s="40" t="str">
        <f>IF(WA!AH26="","",WA!AH26)</f>
        <v/>
      </c>
      <c r="AG371" s="40" t="str">
        <f>IF(WA!AI26="","",WA!AI26)</f>
        <v/>
      </c>
      <c r="AH371" s="40" t="str">
        <f>IF(WA!AJ26="","",WA!AJ26)</f>
        <v/>
      </c>
      <c r="AI371" s="40" t="str">
        <f>IF(WA!AK26="","",WA!AK26)</f>
        <v/>
      </c>
      <c r="AK371" s="40" t="str">
        <f>IF(WA!AL26="","",WA!AL26)</f>
        <v/>
      </c>
    </row>
    <row r="372" spans="1:37" x14ac:dyDescent="0.2">
      <c r="A372" s="7">
        <f t="shared" si="5"/>
        <v>369</v>
      </c>
      <c r="B372" s="40" t="str">
        <f>IF(WA!B27="","",WA!B27)</f>
        <v>WUNGONG</v>
      </c>
      <c r="C372" s="40" t="str">
        <f>IF(WA!C27="","",WA!C27)</f>
        <v/>
      </c>
      <c r="D372" s="40">
        <f>IF(WA!E27="","",WA!E27)</f>
        <v>1979</v>
      </c>
      <c r="E372" s="40" t="str">
        <f>IF(WA!F27="","",WA!F27)</f>
        <v/>
      </c>
      <c r="F372" s="40" t="str">
        <f>IF(WA!G27="","",WA!G27)</f>
        <v>Wungong Brook</v>
      </c>
      <c r="G372" s="40" t="str">
        <f>IF(WA!H27="","",WA!H27)</f>
        <v/>
      </c>
      <c r="H372" s="40" t="str">
        <f>IF(WA!I27="","",WA!I27)</f>
        <v>PERTH</v>
      </c>
      <c r="I372" s="40" t="str">
        <f>IF(WA!J27="","",WA!J27)</f>
        <v>WA</v>
      </c>
      <c r="J372" s="40" t="str">
        <f>IF(WA!K27="","",WA!K27)</f>
        <v>ER</v>
      </c>
      <c r="K372" s="40" t="str">
        <f>IF(WA!L27="","",WA!L27)</f>
        <v xml:space="preserve"> </v>
      </c>
      <c r="L372" s="40" t="str">
        <f>IF(WA!M27="","",WA!M27)</f>
        <v>ie</v>
      </c>
      <c r="M372" s="40" t="str">
        <f>IF(WA!N27="","",WA!N27)</f>
        <v>R</v>
      </c>
      <c r="N372" s="40">
        <f>IF(WA!O27="","",WA!O27)</f>
        <v>65</v>
      </c>
      <c r="O372" s="40">
        <f>IF(WA!P27="","",WA!P27)</f>
        <v>460</v>
      </c>
      <c r="P372" s="40">
        <f>IF(WA!Q27="","",WA!Q27)</f>
        <v>1723</v>
      </c>
      <c r="Q372" s="40">
        <f>IF(WA!R27="","",WA!R27)</f>
        <v>60000</v>
      </c>
      <c r="R372" s="40">
        <f>IF(WA!S27="","",WA!S27)</f>
        <v>3305</v>
      </c>
      <c r="S372" s="40" t="str">
        <f>IF(WA!T27="","",WA!T27)</f>
        <v>S</v>
      </c>
      <c r="T372" s="40" t="str">
        <f>IF(WA!U27="","",WA!U27)</f>
        <v/>
      </c>
      <c r="U372" s="40" t="str">
        <f>IF(WA!V27="","",WA!V27)</f>
        <v/>
      </c>
      <c r="V372" s="40" t="str">
        <f>IF(WA!W27="","",WA!W27)</f>
        <v/>
      </c>
      <c r="W372" s="40">
        <f>IF(WA!Y27="","",WA!Y27)</f>
        <v>132</v>
      </c>
      <c r="X372" s="40">
        <f>IF(WA!Z27="","",WA!Z27)</f>
        <v>445</v>
      </c>
      <c r="Y372" s="40" t="str">
        <f>IF(WA!AA27="","",WA!AA27)</f>
        <v>L</v>
      </c>
      <c r="Z372" s="40" t="str">
        <f>IF(WA!AB27="","",WA!AB27)</f>
        <v>WA Water Corporation</v>
      </c>
      <c r="AA372" s="40" t="str">
        <f>IF(WA!AC27="","",WA!AC27)</f>
        <v xml:space="preserve">Metropolitan Water Authority Perth </v>
      </c>
      <c r="AB372" s="40" t="str">
        <f>IF(WA!AD27="","",WA!AD27)</f>
        <v xml:space="preserve">MWA, Perth &amp; John Holland (Constructions) Pty Ltd </v>
      </c>
      <c r="AC372" s="40" t="str">
        <f>IF(WA!AE27="","",WA!AE27)</f>
        <v/>
      </c>
      <c r="AD372" s="40" t="str">
        <f>IF(WA!AF27="","",WA!AF27)</f>
        <v/>
      </c>
      <c r="AE372" s="40" t="str">
        <f>IF(WA!AG27="","",WA!AG27)</f>
        <v/>
      </c>
      <c r="AF372" s="40" t="str">
        <f>IF(WA!AH27="","",WA!AH27)</f>
        <v/>
      </c>
      <c r="AG372" s="40" t="str">
        <f>IF(WA!AI27="","",WA!AI27)</f>
        <v/>
      </c>
      <c r="AH372" s="40" t="str">
        <f>IF(WA!AJ27="","",WA!AJ27)</f>
        <v/>
      </c>
      <c r="AI372" s="40" t="str">
        <f>IF(WA!AK27="","",WA!AK27)</f>
        <v/>
      </c>
      <c r="AK372" s="40" t="str">
        <f>IF(WA!AL27="","",WA!AL27)</f>
        <v/>
      </c>
    </row>
    <row r="373" spans="1:37" x14ac:dyDescent="0.2">
      <c r="A373" s="7">
        <f t="shared" ref="A373:A436" si="6">A372+1</f>
        <v>370</v>
      </c>
      <c r="B373" s="40" t="str">
        <f>IF(Vic!B93="","",Vic!B93)</f>
        <v>DARTMOUTH</v>
      </c>
      <c r="C373" s="40" t="str">
        <f>IF(Vic!C93="","",Vic!C93)</f>
        <v>Regulating Pond</v>
      </c>
      <c r="D373" s="40">
        <f>IF(Vic!E93="","",Vic!E93)</f>
        <v>1980</v>
      </c>
      <c r="E373" s="40" t="str">
        <f>IF(Vic!F93="","",Vic!F93)</f>
        <v/>
      </c>
      <c r="F373" s="40" t="str">
        <f>IF(Vic!G93="","",Vic!G93)</f>
        <v>Mitta Mitta</v>
      </c>
      <c r="G373" s="40" t="str">
        <f>IF(Vic!H93="","",Vic!H93)</f>
        <v/>
      </c>
      <c r="H373" s="40" t="str">
        <f>IF(Vic!I93="","",Vic!I93)</f>
        <v>WODONGA</v>
      </c>
      <c r="I373" s="40" t="str">
        <f>IF(Vic!J93="","",Vic!J93)</f>
        <v>VIC</v>
      </c>
      <c r="J373" s="40" t="str">
        <f>IF(Vic!K93="","",Vic!K93)</f>
        <v>PG</v>
      </c>
      <c r="K373" s="40" t="str">
        <f>IF(Vic!L93="","",Vic!L93)</f>
        <v/>
      </c>
      <c r="L373" s="40" t="str">
        <f>IF(Vic!M93="","",Vic!M93)</f>
        <v/>
      </c>
      <c r="M373" s="40" t="str">
        <f>IF(Vic!N93="","",Vic!N93)</f>
        <v/>
      </c>
      <c r="N373" s="40">
        <f>IF(Vic!O93="","",Vic!O93)</f>
        <v>25</v>
      </c>
      <c r="O373" s="40">
        <f>IF(Vic!P93="","",Vic!P93)</f>
        <v>180</v>
      </c>
      <c r="P373" s="40">
        <f>IF(Vic!Q93="","",Vic!Q93)</f>
        <v>30</v>
      </c>
      <c r="Q373" s="40">
        <f>IF(Vic!R93="","",Vic!R93)</f>
        <v>5200</v>
      </c>
      <c r="R373" s="40">
        <f>IF(Vic!S93="","",Vic!S93)</f>
        <v>90</v>
      </c>
      <c r="S373" s="40" t="str">
        <f>IF(Vic!T93="","",Vic!T93)</f>
        <v>H</v>
      </c>
      <c r="T373" s="40" t="str">
        <f>IF(Vic!U93="","",Vic!U93)</f>
        <v/>
      </c>
      <c r="U373" s="40" t="str">
        <f>IF(Vic!V93="","",Vic!V93)</f>
        <v/>
      </c>
      <c r="V373" s="40" t="str">
        <f>IF(Vic!W93="","",Vic!W93)</f>
        <v/>
      </c>
      <c r="W373" s="40" t="str">
        <f>IF(Vic!Y93="","",Vic!Y93)</f>
        <v/>
      </c>
      <c r="X373" s="40">
        <f>IF(Vic!Z93="","",Vic!Z93)</f>
        <v>2240</v>
      </c>
      <c r="Y373" s="40" t="str">
        <f>IF(Vic!AA93="","",Vic!AA93)</f>
        <v>L</v>
      </c>
      <c r="Z373" s="40" t="str">
        <f>IF(Vic!AB93="","",Vic!AB93)</f>
        <v>AGL Hydro</v>
      </c>
      <c r="AA373" s="40" t="str">
        <f>IF(Vic!AC93="","",Vic!AC93)</f>
        <v xml:space="preserve">State Electricity Commission of Victoria </v>
      </c>
      <c r="AB373" s="40" t="str">
        <f>IF(Vic!AD93="","",Vic!AD93)</f>
        <v>Thiess Bros Pty Ltd</v>
      </c>
      <c r="AC373" s="40" t="str">
        <f>IF(Vic!AE93="","",Vic!AE93)</f>
        <v>Regulating dam for hydro-electric and irrigation releases</v>
      </c>
      <c r="AD373" s="40" t="str">
        <f>IF(Vic!AF93="","",Vic!AF93)</f>
        <v>Banimboola Power Station</v>
      </c>
      <c r="AE373" s="40">
        <f>IF(Vic!AG93="","",Vic!AG93)</f>
        <v>12.2</v>
      </c>
      <c r="AF373" s="40" t="str">
        <f>IF(Vic!AH93="","",Vic!AH93)</f>
        <v/>
      </c>
      <c r="AG373" s="40" t="str">
        <f>IF(Vic!AI93="","",Vic!AI93)</f>
        <v/>
      </c>
      <c r="AH373" s="40" t="str">
        <f>IF(Vic!AJ93="","",Vic!AJ93)</f>
        <v/>
      </c>
      <c r="AI373" s="40" t="str">
        <f>IF(Vic!AK93="","",Vic!AK93)</f>
        <v/>
      </c>
      <c r="AK373" s="40" t="str">
        <f>IF(Vic!AL93="","",Vic!AL93)</f>
        <v/>
      </c>
    </row>
    <row r="374" spans="1:37" x14ac:dyDescent="0.2">
      <c r="A374" s="7">
        <f t="shared" si="6"/>
        <v>371</v>
      </c>
      <c r="B374" s="40" t="str">
        <f>IF(NSW!B114="","",NSW!B114)</f>
        <v>KARANGI</v>
      </c>
      <c r="C374" s="40" t="str">
        <f>IF(NSW!C114="","",NSW!C114)</f>
        <v/>
      </c>
      <c r="D374" s="40">
        <f>IF(NSW!E114="","",NSW!E114)</f>
        <v>1980</v>
      </c>
      <c r="E374" s="40" t="str">
        <f>IF(NSW!F114="","",NSW!F114)</f>
        <v/>
      </c>
      <c r="F374" s="40" t="str">
        <f>IF(NSW!G114="","",NSW!G114)</f>
        <v>Off Stream</v>
      </c>
      <c r="G374" s="40" t="str">
        <f>IF(NSW!H114="","",NSW!H114)</f>
        <v/>
      </c>
      <c r="H374" s="40" t="str">
        <f>IF(NSW!I114="","",NSW!I114)</f>
        <v>COFFS HARBOUR</v>
      </c>
      <c r="I374" s="40" t="str">
        <f>IF(NSW!J114="","",NSW!J114)</f>
        <v>NSW</v>
      </c>
      <c r="J374" s="40" t="str">
        <f>IF(NSW!K114="","",NSW!K114)</f>
        <v>TE</v>
      </c>
      <c r="K374" s="40" t="str">
        <f>IF(NSW!L114="","",NSW!L114)</f>
        <v/>
      </c>
      <c r="L374" s="40" t="str">
        <f>IF(NSW!M114="","",NSW!M114)</f>
        <v>he</v>
      </c>
      <c r="M374" s="40" t="str">
        <f>IF(NSW!N114="","",NSW!N114)</f>
        <v>R/S</v>
      </c>
      <c r="N374" s="40">
        <f>IF(NSW!O114="","",NSW!O114)</f>
        <v>28</v>
      </c>
      <c r="O374" s="40">
        <f>IF(NSW!P114="","",NSW!P114)</f>
        <v>300</v>
      </c>
      <c r="P374" s="40">
        <f>IF(NSW!Q114="","",NSW!Q114)</f>
        <v>250</v>
      </c>
      <c r="Q374" s="40">
        <f>IF(NSW!R114="","",NSW!R114)</f>
        <v>2630</v>
      </c>
      <c r="R374" s="40">
        <f>IF(NSW!S114="","",NSW!S114)</f>
        <v>200</v>
      </c>
      <c r="S374" s="40" t="str">
        <f>IF(NSW!T114="","",NSW!T114)</f>
        <v>S</v>
      </c>
      <c r="T374" s="40" t="str">
        <f>IF(NSW!U114="","",NSW!U114)</f>
        <v/>
      </c>
      <c r="U374" s="40" t="str">
        <f>IF(NSW!V114="","",NSW!V114)</f>
        <v/>
      </c>
      <c r="V374" s="40" t="str">
        <f>IF(NSW!W114="","",NSW!W114)</f>
        <v/>
      </c>
      <c r="W374" s="40">
        <f>IF(NSW!X114="","",NSW!X114)</f>
        <v>1.49</v>
      </c>
      <c r="X374" s="40">
        <f>IF(NSW!Y114="","",NSW!Y114)</f>
        <v>100</v>
      </c>
      <c r="Y374" s="40" t="str">
        <f>IF(NSW!Z114="","",NSW!Z114)</f>
        <v>L</v>
      </c>
      <c r="Z374" s="40" t="str">
        <f>IF(NSW!AA114="","",NSW!AA114)</f>
        <v>Coffs Harbour City Council</v>
      </c>
      <c r="AA374" s="40" t="str">
        <f>IF(NSW!AB114="","",NSW!AB114)</f>
        <v>Department of Public Works NSW</v>
      </c>
      <c r="AB374" s="40" t="str">
        <f>IF(NSW!AC114="","",NSW!AC114)</f>
        <v>Department of Public Works NSW</v>
      </c>
      <c r="AC374" s="40" t="str">
        <f>IF(NSW!AD114="","",NSW!AD114)</f>
        <v/>
      </c>
      <c r="AD374" s="40" t="str">
        <f>IF(NSW!AE114="","",NSW!AE114)</f>
        <v/>
      </c>
      <c r="AE374" s="40" t="str">
        <f>IF(NSW!AF114="","",NSW!AF114)</f>
        <v/>
      </c>
      <c r="AF374" s="40" t="str">
        <f>IF(NSW!AG114="","",NSW!AG114)</f>
        <v/>
      </c>
      <c r="AG374" s="40" t="str">
        <f>IF(NSW!AH114="","",NSW!AH114)</f>
        <v/>
      </c>
      <c r="AH374" s="40" t="str">
        <f>IF(NSW!AI114="","",NSW!AI114)</f>
        <v/>
      </c>
      <c r="AI374" s="40" t="str">
        <f>IF(NSW!AJ114="","",NSW!AJ114)</f>
        <v/>
      </c>
      <c r="AJ374" s="40" t="str">
        <f>IF(NSW!AK114="","",NSW!AK114)</f>
        <v/>
      </c>
      <c r="AK374" s="40" t="str">
        <f>IF(NSW!AL114="","",NSW!AL114)</f>
        <v/>
      </c>
    </row>
    <row r="375" spans="1:37" x14ac:dyDescent="0.2">
      <c r="A375" s="7">
        <f t="shared" si="6"/>
        <v>372</v>
      </c>
      <c r="B375" s="40" t="str">
        <f>IF(Vic!B94="","",Vic!B94)</f>
        <v>LERDERDERG WEIR</v>
      </c>
      <c r="C375" s="40" t="str">
        <f>IF(Vic!C94="","",Vic!C94)</f>
        <v/>
      </c>
      <c r="D375" s="40">
        <f>IF(Vic!E94="","",Vic!E94)</f>
        <v>1980</v>
      </c>
      <c r="E375" s="40" t="str">
        <f>IF(Vic!F94="","",Vic!F94)</f>
        <v/>
      </c>
      <c r="F375" s="40" t="str">
        <f>IF(Vic!G94="","",Vic!G94)</f>
        <v>Lerderderg</v>
      </c>
      <c r="G375" s="40" t="str">
        <f>IF(Vic!H94="","",Vic!H94)</f>
        <v/>
      </c>
      <c r="H375" s="40" t="str">
        <f>IF(Vic!I94="","",Vic!I94)</f>
        <v>BACCHUS MARSH</v>
      </c>
      <c r="I375" s="40" t="str">
        <f>IF(Vic!J94="","",Vic!J94)</f>
        <v>VIC</v>
      </c>
      <c r="J375" s="40" t="str">
        <f>IF(Vic!K94="","",Vic!K94)</f>
        <v>PG</v>
      </c>
      <c r="K375" s="40" t="str">
        <f>IF(Vic!L94="","",Vic!L94)</f>
        <v/>
      </c>
      <c r="L375" s="40" t="str">
        <f>IF(Vic!M94="","",Vic!M94)</f>
        <v/>
      </c>
      <c r="M375" s="40" t="str">
        <f>IF(Vic!N94="","",Vic!N94)</f>
        <v/>
      </c>
      <c r="N375" s="40">
        <f>IF(Vic!O94="","",Vic!O94)</f>
        <v>14</v>
      </c>
      <c r="O375" s="40">
        <f>IF(Vic!P94="","",Vic!P94)</f>
        <v>78</v>
      </c>
      <c r="P375" s="40">
        <f>IF(Vic!Q94="","",Vic!Q94)</f>
        <v>2</v>
      </c>
      <c r="Q375" s="40">
        <f>IF(Vic!R94="","",Vic!R94)</f>
        <v>60</v>
      </c>
      <c r="R375" s="40">
        <f>IF(Vic!S94="","",Vic!S94)</f>
        <v>0</v>
      </c>
      <c r="S375" s="40" t="str">
        <f>IF(Vic!T94="","",Vic!T94)</f>
        <v>S</v>
      </c>
      <c r="T375" s="40" t="str">
        <f>IF(Vic!U94="","",Vic!U94)</f>
        <v>I</v>
      </c>
      <c r="U375" s="40" t="str">
        <f>IF(Vic!V94="","",Vic!V94)</f>
        <v/>
      </c>
      <c r="V375" s="40" t="str">
        <f>IF(Vic!W94="","",Vic!W94)</f>
        <v/>
      </c>
      <c r="W375" s="40" t="str">
        <f>IF(Vic!Y94="","",Vic!Y94)</f>
        <v/>
      </c>
      <c r="X375" s="40">
        <f>IF(Vic!Z94="","",Vic!Z94)</f>
        <v>570</v>
      </c>
      <c r="Y375" s="40" t="str">
        <f>IF(Vic!AA94="","",Vic!AA94)</f>
        <v>V</v>
      </c>
      <c r="Z375" s="40" t="str">
        <f>IF(Vic!AB94="","",Vic!AB94)</f>
        <v>Southern Rural Water</v>
      </c>
      <c r="AA375" s="40" t="str">
        <f>IF(Vic!AC94="","",Vic!AC94)</f>
        <v xml:space="preserve">State Rivers &amp; Water Supply Commission, Victoria </v>
      </c>
      <c r="AB375" s="40" t="str">
        <f>IF(Vic!AD94="","",Vic!AD94)</f>
        <v xml:space="preserve">State Rivers &amp; Water Supply Commission, Victoria </v>
      </c>
      <c r="AC375" s="40" t="str">
        <f>IF(Vic!AE94="","",Vic!AE94)</f>
        <v xml:space="preserve">Diversion of stream flow only, via tunnel(s) to Merrimu. </v>
      </c>
      <c r="AD375" s="40" t="str">
        <f>IF(Vic!AF94="","",Vic!AF94)</f>
        <v/>
      </c>
      <c r="AE375" s="40" t="str">
        <f>IF(Vic!AG94="","",Vic!AG94)</f>
        <v/>
      </c>
      <c r="AF375" s="40" t="str">
        <f>IF(Vic!AH94="","",Vic!AH94)</f>
        <v/>
      </c>
      <c r="AG375" s="40" t="str">
        <f>IF(Vic!AI94="","",Vic!AI94)</f>
        <v/>
      </c>
      <c r="AH375" s="40" t="str">
        <f>IF(Vic!AJ94="","",Vic!AJ94)</f>
        <v/>
      </c>
      <c r="AI375" s="40" t="str">
        <f>IF(Vic!AK94="","",Vic!AK94)</f>
        <v/>
      </c>
      <c r="AK375" s="40" t="str">
        <f>IF(Vic!AL94="","",Vic!AL94)</f>
        <v/>
      </c>
    </row>
    <row r="376" spans="1:37" x14ac:dyDescent="0.2">
      <c r="A376" s="7">
        <f t="shared" si="6"/>
        <v>373</v>
      </c>
      <c r="B376" s="40" t="str">
        <f>IF(Vic!B95="","",Vic!B95)</f>
        <v>LOY YANG</v>
      </c>
      <c r="C376" s="40" t="str">
        <f>IF(Vic!C95="","",Vic!C95)</f>
        <v xml:space="preserve"> High Level Storage</v>
      </c>
      <c r="D376" s="40">
        <f>IF(Vic!E95="","",Vic!E95)</f>
        <v>1980</v>
      </c>
      <c r="E376" s="40" t="str">
        <f>IF(Vic!F95="","",Vic!F95)</f>
        <v/>
      </c>
      <c r="F376" s="40" t="str">
        <f>IF(Vic!G95="","",Vic!G95)</f>
        <v>Off Stream</v>
      </c>
      <c r="G376" s="40" t="str">
        <f>IF(Vic!H95="","",Vic!H95)</f>
        <v/>
      </c>
      <c r="H376" s="40" t="str">
        <f>IF(Vic!I95="","",Vic!I95)</f>
        <v>TRARALGON</v>
      </c>
      <c r="I376" s="40" t="str">
        <f>IF(Vic!J95="","",Vic!J95)</f>
        <v>VIC</v>
      </c>
      <c r="J376" s="40" t="str">
        <f>IF(Vic!K95="","",Vic!K95)</f>
        <v>TE</v>
      </c>
      <c r="K376" s="40" t="str">
        <f>IF(Vic!L95="","",Vic!L95)</f>
        <v/>
      </c>
      <c r="L376" s="40" t="str">
        <f>IF(Vic!M95="","",Vic!M95)</f>
        <v>he</v>
      </c>
      <c r="M376" s="40" t="str">
        <f>IF(Vic!N95="","",Vic!N95)</f>
        <v>S</v>
      </c>
      <c r="N376" s="40">
        <f>IF(Vic!O95="","",Vic!O95)</f>
        <v>46</v>
      </c>
      <c r="O376" s="40">
        <f>IF(Vic!P95="","",Vic!P95)</f>
        <v>630</v>
      </c>
      <c r="P376" s="40">
        <f>IF(Vic!Q95="","",Vic!Q95)</f>
        <v>1790</v>
      </c>
      <c r="Q376" s="40">
        <f>IF(Vic!R95="","",Vic!R95)</f>
        <v>6230</v>
      </c>
      <c r="R376" s="40">
        <f>IF(Vic!S95="","",Vic!S95)</f>
        <v>600</v>
      </c>
      <c r="S376" s="40" t="str">
        <f>IF(Vic!T95="","",Vic!T95)</f>
        <v>S</v>
      </c>
      <c r="T376" s="40" t="str">
        <f>IF(Vic!U95="","",Vic!U95)</f>
        <v/>
      </c>
      <c r="U376" s="40" t="str">
        <f>IF(Vic!V95="","",Vic!V95)</f>
        <v/>
      </c>
      <c r="V376" s="40" t="str">
        <f>IF(Vic!W95="","",Vic!W95)</f>
        <v/>
      </c>
      <c r="W376" s="40" t="str">
        <f>IF(Vic!Y95="","",Vic!Y95)</f>
        <v/>
      </c>
      <c r="X376" s="40">
        <f>IF(Vic!Z95="","",Vic!Z95)</f>
        <v>19</v>
      </c>
      <c r="Y376" s="40" t="str">
        <f>IF(Vic!AA95="","",Vic!AA95)</f>
        <v>L</v>
      </c>
      <c r="Z376" s="40" t="str">
        <f>IF(Vic!AB95="","",Vic!AB95)</f>
        <v>Loy Yang Power</v>
      </c>
      <c r="AA376" s="40" t="str">
        <f>IF(Vic!AC95="","",Vic!AC95)</f>
        <v xml:space="preserve">Roche Bros/State Electricity Commission of Victoria </v>
      </c>
      <c r="AB376" s="40" t="str">
        <f>IF(Vic!AD95="","",Vic!AD95)</f>
        <v xml:space="preserve">Roche Bros/State Electricity Commission of Victoria </v>
      </c>
      <c r="AC376" s="40" t="str">
        <f>IF(Vic!AE95="","",Vic!AE95)</f>
        <v>Water supply for the cooling systems, fire protection and other miscellaneous activities in the power stations</v>
      </c>
      <c r="AD376" s="40" t="str">
        <f>IF(Vic!AF95="","",Vic!AF95)</f>
        <v/>
      </c>
      <c r="AE376" s="40" t="str">
        <f>IF(Vic!AG95="","",Vic!AG95)</f>
        <v/>
      </c>
      <c r="AF376" s="40" t="str">
        <f>IF(Vic!AH95="","",Vic!AH95)</f>
        <v/>
      </c>
      <c r="AG376" s="40" t="str">
        <f>IF(Vic!AI95="","",Vic!AI95)</f>
        <v/>
      </c>
      <c r="AH376" s="40" t="str">
        <f>IF(Vic!AJ95="","",Vic!AJ95)</f>
        <v/>
      </c>
      <c r="AI376" s="40" t="str">
        <f>IF(Vic!AK95="","",Vic!AK95)</f>
        <v/>
      </c>
      <c r="AK376" s="40" t="str">
        <f>IF(Vic!AL95="","",Vic!AL95)</f>
        <v/>
      </c>
    </row>
    <row r="377" spans="1:37" x14ac:dyDescent="0.2">
      <c r="A377" s="7">
        <f t="shared" si="6"/>
        <v>374</v>
      </c>
      <c r="B377" s="40" t="str">
        <f>IF(Vic!B96="","",Vic!B96)</f>
        <v xml:space="preserve">LOY YANG </v>
      </c>
      <c r="C377" s="40" t="str">
        <f>IF(Vic!C96="","",Vic!C96)</f>
        <v>Settling Pond</v>
      </c>
      <c r="D377" s="40">
        <f>IF(Vic!E96="","",Vic!E96)</f>
        <v>1980</v>
      </c>
      <c r="E377" s="40" t="str">
        <f>IF(Vic!F96="","",Vic!F96)</f>
        <v/>
      </c>
      <c r="F377" s="40" t="str">
        <f>IF(Vic!G96="","",Vic!G96)</f>
        <v>Off Stream</v>
      </c>
      <c r="G377" s="40" t="str">
        <f>IF(Vic!H96="","",Vic!H96)</f>
        <v/>
      </c>
      <c r="H377" s="40" t="str">
        <f>IF(Vic!I96="","",Vic!I96)</f>
        <v>TRARALGON</v>
      </c>
      <c r="I377" s="40" t="str">
        <f>IF(Vic!J96="","",Vic!J96)</f>
        <v>VIC</v>
      </c>
      <c r="J377" s="40" t="str">
        <f>IF(Vic!K96="","",Vic!K96)</f>
        <v>TE</v>
      </c>
      <c r="K377" s="40" t="str">
        <f>IF(Vic!L96="","",Vic!L96)</f>
        <v/>
      </c>
      <c r="L377" s="40" t="str">
        <f>IF(Vic!M96="","",Vic!M96)</f>
        <v>he</v>
      </c>
      <c r="M377" s="40" t="str">
        <f>IF(Vic!N96="","",Vic!N96)</f>
        <v>S</v>
      </c>
      <c r="N377" s="40">
        <f>IF(Vic!O96="","",Vic!O96)</f>
        <v>17</v>
      </c>
      <c r="O377" s="40">
        <f>IF(Vic!P96="","",Vic!P96)</f>
        <v>1620</v>
      </c>
      <c r="P377" s="40">
        <f>IF(Vic!Q96="","",Vic!Q96)</f>
        <v>570</v>
      </c>
      <c r="Q377" s="40">
        <f>IF(Vic!R96="","",Vic!R96)</f>
        <v>1800</v>
      </c>
      <c r="R377" s="40">
        <f>IF(Vic!S96="","",Vic!S96)</f>
        <v>230</v>
      </c>
      <c r="S377" s="40" t="str">
        <f>IF(Vic!T96="","",Vic!T96)</f>
        <v>Q</v>
      </c>
      <c r="T377" s="40" t="str">
        <f>IF(Vic!U96="","",Vic!U96)</f>
        <v/>
      </c>
      <c r="U377" s="40" t="str">
        <f>IF(Vic!V96="","",Vic!V96)</f>
        <v/>
      </c>
      <c r="V377" s="40" t="str">
        <f>IF(Vic!W96="","",Vic!W96)</f>
        <v/>
      </c>
      <c r="W377" s="40" t="str">
        <f>IF(Vic!Y96="","",Vic!Y96)</f>
        <v/>
      </c>
      <c r="X377" s="40">
        <f>IF(Vic!Z96="","",Vic!Z96)</f>
        <v>38.200000000000003</v>
      </c>
      <c r="Y377" s="40" t="str">
        <f>IF(Vic!AA96="","",Vic!AA96)</f>
        <v>L</v>
      </c>
      <c r="Z377" s="40" t="str">
        <f>IF(Vic!AB96="","",Vic!AB96)</f>
        <v>Loy Yang Power</v>
      </c>
      <c r="AA377" s="40" t="str">
        <f>IF(Vic!AC96="","",Vic!AC96)</f>
        <v xml:space="preserve">Leightons/State Electricity Commission of Victoria </v>
      </c>
      <c r="AB377" s="40" t="str">
        <f>IF(Vic!AD96="","",Vic!AD96)</f>
        <v xml:space="preserve">Leightons/State Electricity Commission of Victoria </v>
      </c>
      <c r="AC377" s="40" t="str">
        <f>IF(Vic!AE96="","",Vic!AE96)</f>
        <v>Retention of surface runoff and cooling period for purge water from thermal power station</v>
      </c>
      <c r="AD377" s="40" t="str">
        <f>IF(Vic!AF96="","",Vic!AF96)</f>
        <v/>
      </c>
      <c r="AE377" s="40" t="str">
        <f>IF(Vic!AG96="","",Vic!AG96)</f>
        <v/>
      </c>
      <c r="AF377" s="40" t="str">
        <f>IF(Vic!AH96="","",Vic!AH96)</f>
        <v/>
      </c>
      <c r="AG377" s="40" t="str">
        <f>IF(Vic!AI96="","",Vic!AI96)</f>
        <v/>
      </c>
      <c r="AH377" s="40" t="str">
        <f>IF(Vic!AJ96="","",Vic!AJ96)</f>
        <v/>
      </c>
      <c r="AI377" s="40" t="str">
        <f>IF(Vic!AK96="","",Vic!AK96)</f>
        <v/>
      </c>
      <c r="AK377" s="40" t="str">
        <f>IF(Vic!AL96="","",Vic!AL96)</f>
        <v/>
      </c>
    </row>
    <row r="378" spans="1:37" x14ac:dyDescent="0.2">
      <c r="A378" s="7">
        <f t="shared" si="6"/>
        <v>375</v>
      </c>
      <c r="B378" s="8" t="str">
        <f>IF(NT!B6="","",NT!B6)</f>
        <v>MARY ANN</v>
      </c>
      <c r="C378" s="8" t="str">
        <f>IF(NT!C6="","",NT!C6)</f>
        <v/>
      </c>
      <c r="D378" s="8">
        <f>IF(NT!E6="","",NT!E6)</f>
        <v>1980</v>
      </c>
      <c r="E378" s="8" t="str">
        <f>IF(NT!F6="","",NT!F6)</f>
        <v/>
      </c>
      <c r="F378" s="8" t="str">
        <f>IF(NT!G6="","",NT!G6)</f>
        <v>Mary Anne Ck</v>
      </c>
      <c r="G378" s="8" t="str">
        <f>IF(NT!H6="","",NT!H6)</f>
        <v/>
      </c>
      <c r="H378" s="8" t="str">
        <f>IF(NT!I6="","",NT!I6)</f>
        <v>TENNANT CK</v>
      </c>
      <c r="I378" s="8" t="str">
        <f>IF(NT!J6="","",NT!J6)</f>
        <v>NT</v>
      </c>
      <c r="J378" s="8" t="str">
        <f>IF(NT!K6="","",NT!K6)</f>
        <v>TE</v>
      </c>
      <c r="K378" s="8" t="str">
        <f>IF(NT!L6="","",NT!L6)</f>
        <v>ER</v>
      </c>
      <c r="L378" s="8" t="str">
        <f>IF(NT!M6="","",NT!M6)</f>
        <v>fc</v>
      </c>
      <c r="M378" s="8" t="str">
        <f>IF(NT!N6="","",NT!N6)</f>
        <v>R</v>
      </c>
      <c r="N378" s="8">
        <f>IF(NT!O6="","",NT!O6)</f>
        <v>15</v>
      </c>
      <c r="O378" s="8">
        <f>IF(NT!P6="","",NT!P6)</f>
        <v>160</v>
      </c>
      <c r="P378" s="8">
        <f>IF(NT!Q6="","",NT!Q6)</f>
        <v>28</v>
      </c>
      <c r="Q378" s="8">
        <f>IF(NT!R6="","",NT!R6)</f>
        <v>450</v>
      </c>
      <c r="R378" s="8">
        <f>IF(NT!S6="","",NT!S6)</f>
        <v>270</v>
      </c>
      <c r="S378" s="8" t="str">
        <f>IF(NT!T6="","",NT!T6)</f>
        <v>R</v>
      </c>
      <c r="T378" s="8" t="str">
        <f>IF(NT!U6="","",NT!U6)</f>
        <v/>
      </c>
      <c r="U378" s="8" t="str">
        <f>IF(NT!V6="","",NT!V6)</f>
        <v/>
      </c>
      <c r="V378" s="8" t="str">
        <f>IF(NT!W6="","",NT!W6)</f>
        <v/>
      </c>
      <c r="W378" s="8">
        <f>IF(NT!Y6="","",NT!Y6)</f>
        <v>9</v>
      </c>
      <c r="X378" s="8">
        <f>IF(NT!Z6="","",NT!Z6)</f>
        <v>220</v>
      </c>
      <c r="Y378" s="8" t="str">
        <f>IF(NT!AA6="","",NT!AA6)</f>
        <v>L</v>
      </c>
      <c r="Z378" s="8" t="str">
        <f>IF(NT!AB6="","",NT!AB6)</f>
        <v>Tennant Creek Town Council, Warramungu Land Trust &amp; Central land Council</v>
      </c>
      <c r="AA378" s="8" t="str">
        <f>IF(NT!AC6="","",NT!AC6)</f>
        <v>Gutteridge, Haskins and Davey</v>
      </c>
      <c r="AB378" s="8" t="str">
        <f>IF(NT!AD6="","",NT!AD6)</f>
        <v>Macmahon Constructions</v>
      </c>
      <c r="AC378" s="8" t="str">
        <f>IF(NT!AE6="","",NT!AE6)</f>
        <v>Mary Ann Dam was named after the Mary Ann Mine (sometimes named Mary Anne Mine) which was commenced by Harold Williams and Nuggett Wilson as a surface scrapping in 1946. Later a shaft sunk by Jim Smith and Bill Hoews brought no result. Now officially known as Lake Mary Ann since late 2005.</v>
      </c>
      <c r="AD378" s="8" t="str">
        <f>IF(NT!AF6="","",NT!AF6)</f>
        <v/>
      </c>
      <c r="AE378" s="8" t="str">
        <f>IF(NT!AG6="","",NT!AG6)</f>
        <v/>
      </c>
      <c r="AF378" s="8" t="str">
        <f>IF(NT!AH6="","",NT!AH6)</f>
        <v/>
      </c>
      <c r="AG378" s="8" t="str">
        <f>IF(NT!AI6="","",NT!AI6)</f>
        <v/>
      </c>
      <c r="AH378" s="8" t="str">
        <f>IF(NT!AJ6="","",NT!AJ6)</f>
        <v/>
      </c>
      <c r="AI378" s="8" t="str">
        <f>IF(NT!AK6="","",NT!AK6)</f>
        <v/>
      </c>
      <c r="AJ378" s="8" t="str">
        <f>IF(NT!AL6="","",NT!AL6)</f>
        <v>134o 12' 59.66" E</v>
      </c>
      <c r="AK378" s="8" t="str">
        <f>IF(NT!AM6="","",NT!AM6)</f>
        <v>19o 36' 59.98" S</v>
      </c>
    </row>
    <row r="379" spans="1:37" x14ac:dyDescent="0.2">
      <c r="A379" s="7">
        <f t="shared" si="6"/>
        <v>376</v>
      </c>
      <c r="B379" s="40" t="str">
        <f>IF(QLD!C66="","",QLD!C66)</f>
        <v>MEANDU CREEK</v>
      </c>
      <c r="C379" s="40" t="str">
        <f>IF(QLD!D66="","",QLD!D66)</f>
        <v/>
      </c>
      <c r="D379" s="40">
        <f>IF(QLD!F66="","",QLD!F66)</f>
        <v>1980</v>
      </c>
      <c r="E379" s="40" t="str">
        <f>IF(QLD!G66="","",QLD!G66)</f>
        <v/>
      </c>
      <c r="F379" s="40" t="str">
        <f>IF(QLD!H66="","",QLD!H66)</f>
        <v>Meandu Ck</v>
      </c>
      <c r="G379" s="40" t="str">
        <f>IF(QLD!I66="","",QLD!I66)</f>
        <v/>
      </c>
      <c r="H379" s="40" t="str">
        <f>IF(QLD!J66="","",QLD!J66)</f>
        <v>KINGAROY</v>
      </c>
      <c r="I379" s="40" t="str">
        <f>IF(QLD!K66="","",QLD!K66)</f>
        <v>QLD</v>
      </c>
      <c r="J379" s="40" t="str">
        <f>IF(QLD!L66="","",QLD!L66)</f>
        <v>TE</v>
      </c>
      <c r="K379" s="40" t="str">
        <f>IF(QLD!M66="","",QLD!M66)</f>
        <v/>
      </c>
      <c r="L379" s="40" t="str">
        <f>IF(QLD!N66="","",QLD!N66)</f>
        <v>ie</v>
      </c>
      <c r="M379" s="40" t="str">
        <f>IF(QLD!O66="","",QLD!O66)</f>
        <v>R/S</v>
      </c>
      <c r="N379" s="40">
        <f>IF(QLD!P66="","",QLD!P66)</f>
        <v>22</v>
      </c>
      <c r="O379" s="40">
        <f>IF(QLD!Q66="","",QLD!Q66)</f>
        <v>450</v>
      </c>
      <c r="P379" s="40">
        <f>IF(QLD!R66="","",QLD!R66)</f>
        <v>383</v>
      </c>
      <c r="Q379" s="40">
        <f>IF(QLD!S66="","",QLD!S66)</f>
        <v>3100</v>
      </c>
      <c r="R379" s="40">
        <f>IF(QLD!T66="","",QLD!T66)</f>
        <v>680</v>
      </c>
      <c r="S379" s="40" t="str">
        <f>IF(QLD!U66="","",QLD!U66)</f>
        <v>S</v>
      </c>
      <c r="T379" s="40" t="str">
        <f>IF(QLD!V66="","",QLD!V66)</f>
        <v/>
      </c>
      <c r="U379" s="40" t="str">
        <f>IF(QLD!W66="","",QLD!W66)</f>
        <v/>
      </c>
      <c r="V379" s="40" t="str">
        <f>IF(QLD!X66="","",QLD!X66)</f>
        <v/>
      </c>
      <c r="W379" s="40" t="str">
        <f>IF(QLD!Z66="","",QLD!Z66)</f>
        <v/>
      </c>
      <c r="X379" s="40">
        <f>IF(QLD!AA66="","",QLD!AA66)</f>
        <v>1492</v>
      </c>
      <c r="Y379" s="40" t="str">
        <f>IF(QLD!AB66="","",QLD!AB66)</f>
        <v>L</v>
      </c>
      <c r="Z379" s="40" t="str">
        <f>IF(QLD!AC66="","",QLD!AC66)</f>
        <v>Tarong Energy Corporation</v>
      </c>
      <c r="AA379" s="40" t="str">
        <f>IF(QLD!AD66="","",QLD!AD66)</f>
        <v>MacDonald Wagner &amp; Priddle</v>
      </c>
      <c r="AB379" s="40" t="str">
        <f>IF(QLD!AE66="","",QLD!AE66)</f>
        <v>Thiess Bros Pty Ltd</v>
      </c>
      <c r="AC379" s="40" t="str">
        <f>IF(QLD!AF66="","",QLD!AF66)</f>
        <v>Supply for thermal power station</v>
      </c>
      <c r="AD379" s="40" t="str">
        <f>IF(QLD!AG66="","",QLD!AG66)</f>
        <v/>
      </c>
      <c r="AE379" s="40" t="str">
        <f>IF(QLD!AH66="","",QLD!AH66)</f>
        <v/>
      </c>
      <c r="AF379" s="40" t="str">
        <f>IF(QLD!AI66="","",QLD!AI66)</f>
        <v/>
      </c>
      <c r="AG379" s="40" t="str">
        <f>IF(QLD!AJ66="","",QLD!AJ66)</f>
        <v/>
      </c>
      <c r="AH379" s="40" t="str">
        <f>IF(QLD!AK66="","",QLD!AK66)</f>
        <v/>
      </c>
      <c r="AI379" s="40" t="str">
        <f>IF(QLD!AL66="","",QLD!AL66)</f>
        <v/>
      </c>
      <c r="AJ379" s="40" t="str">
        <f>IF(QLD!AM66="","",QLD!AM66)</f>
        <v/>
      </c>
      <c r="AK379" s="40" t="str">
        <f>IF(QLD!AN66="","",QLD!AN66)</f>
        <v/>
      </c>
    </row>
    <row r="380" spans="1:37" x14ac:dyDescent="0.2">
      <c r="A380" s="7">
        <f t="shared" si="6"/>
        <v>377</v>
      </c>
      <c r="B380" s="40" t="str">
        <f>IF(QLD!C67="","",QLD!C67)</f>
        <v>SPLIT-YARD CREEK</v>
      </c>
      <c r="C380" s="40" t="str">
        <f>IF(QLD!D67="","",QLD!D67)</f>
        <v/>
      </c>
      <c r="D380" s="40">
        <f>IF(QLD!F67="","",QLD!F67)</f>
        <v>1980</v>
      </c>
      <c r="E380" s="40" t="str">
        <f>IF(QLD!G67="","",QLD!G67)</f>
        <v/>
      </c>
      <c r="F380" s="40" t="str">
        <f>IF(QLD!H67="","",QLD!H67)</f>
        <v>Pryde Ck</v>
      </c>
      <c r="G380" s="40" t="str">
        <f>IF(QLD!I67="","",QLD!I67)</f>
        <v/>
      </c>
      <c r="H380" s="40" t="str">
        <f>IF(QLD!J67="","",QLD!J67)</f>
        <v>LOWOOD</v>
      </c>
      <c r="I380" s="40" t="str">
        <f>IF(QLD!K67="","",QLD!K67)</f>
        <v>QLD</v>
      </c>
      <c r="J380" s="40" t="str">
        <f>IF(QLD!L67="","",QLD!L67)</f>
        <v>ER</v>
      </c>
      <c r="K380" s="40" t="str">
        <f>IF(QLD!M67="","",QLD!M67)</f>
        <v/>
      </c>
      <c r="L380" s="40" t="str">
        <f>IF(QLD!N67="","",QLD!N67)</f>
        <v>ie</v>
      </c>
      <c r="M380" s="40" t="str">
        <f>IF(QLD!O67="","",QLD!O67)</f>
        <v>R</v>
      </c>
      <c r="N380" s="40">
        <f>IF(QLD!P67="","",QLD!P67)</f>
        <v>76</v>
      </c>
      <c r="O380" s="40">
        <f>IF(QLD!Q67="","",QLD!Q67)</f>
        <v>1140</v>
      </c>
      <c r="P380" s="40">
        <f>IF(QLD!R67="","",QLD!R67)</f>
        <v>3371</v>
      </c>
      <c r="Q380" s="40">
        <f>IF(QLD!S67="","",QLD!S67)</f>
        <v>28600</v>
      </c>
      <c r="R380" s="40">
        <f>IF(QLD!T67="","",QLD!T67)</f>
        <v>1020</v>
      </c>
      <c r="S380" s="40" t="str">
        <f>IF(QLD!U67="","",QLD!U67)</f>
        <v>H</v>
      </c>
      <c r="T380" s="40" t="str">
        <f>IF(QLD!V67="","",QLD!V67)</f>
        <v/>
      </c>
      <c r="U380" s="40" t="str">
        <f>IF(QLD!W67="","",QLD!W67)</f>
        <v/>
      </c>
      <c r="V380" s="40" t="str">
        <f>IF(QLD!X67="","",QLD!X67)</f>
        <v/>
      </c>
      <c r="W380" s="40">
        <f>IF(QLD!Z67="","",QLD!Z67)</f>
        <v>3.8</v>
      </c>
      <c r="X380" s="40">
        <f>IF(QLD!AA67="","",QLD!AA67)</f>
        <v>570</v>
      </c>
      <c r="Y380" s="40" t="str">
        <f>IF(QLD!AB67="","",QLD!AB67)</f>
        <v>L</v>
      </c>
      <c r="Z380" s="40" t="str">
        <f>IF(QLD!AC67="","",QLD!AC67)</f>
        <v>Tarong Energy Corporation</v>
      </c>
      <c r="AA380" s="40" t="str">
        <f>IF(QLD!AD67="","",QLD!AD67)</f>
        <v>Water Resources Commission</v>
      </c>
      <c r="AB380" s="40" t="str">
        <f>IF(QLD!AE67="","",QLD!AE67)</f>
        <v>Water Resources Commission, Thiess Bros P/L &amp; John Holland P/L</v>
      </c>
      <c r="AC380" s="40" t="str">
        <f>IF(QLD!AF67="","",QLD!AF67)</f>
        <v>Upper storage for Wivenhoe pumped storage hydro scheme</v>
      </c>
      <c r="AD380" s="40" t="str">
        <f>IF(QLD!AG67="","",QLD!AG67)</f>
        <v>Wivenhoe Pumped Storage</v>
      </c>
      <c r="AE380" s="40">
        <f>IF(QLD!AH67="","",QLD!AH67)</f>
        <v>500</v>
      </c>
      <c r="AF380" s="40">
        <f>IF(QLD!AI67="","",QLD!AI67)</f>
        <v>111.5</v>
      </c>
      <c r="AG380" s="40" t="str">
        <f>IF(QLD!AJ67="","",QLD!AJ67)</f>
        <v>n/a</v>
      </c>
      <c r="AH380" s="40" t="str">
        <f>IF(QLD!AK67="","",QLD!AK67)</f>
        <v>n/a</v>
      </c>
      <c r="AI380" s="40">
        <f>IF(QLD!AL67="","",QLD!AL67)</f>
        <v>0</v>
      </c>
      <c r="AJ380" s="40" t="str">
        <f>IF(QLD!AM67="","",QLD!AM67)</f>
        <v/>
      </c>
      <c r="AK380" s="40" t="str">
        <f>IF(QLD!AN67="","",QLD!AN67)</f>
        <v/>
      </c>
    </row>
    <row r="381" spans="1:37" x14ac:dyDescent="0.2">
      <c r="A381" s="7">
        <f t="shared" si="6"/>
        <v>378</v>
      </c>
      <c r="B381" s="40" t="str">
        <f>IF(Vic!B97="","",Vic!B97)</f>
        <v>SUGARLOAF</v>
      </c>
      <c r="C381" s="40" t="str">
        <f>IF(Vic!C97="","",Vic!C97)</f>
        <v>Sugarloaf Reservoir</v>
      </c>
      <c r="D381" s="40">
        <f>IF(Vic!E97="","",Vic!E97)</f>
        <v>1980</v>
      </c>
      <c r="E381" s="40" t="str">
        <f>IF(Vic!F97="","",Vic!F97)</f>
        <v/>
      </c>
      <c r="F381" s="40" t="str">
        <f>IF(Vic!G97="","",Vic!G97)</f>
        <v>Sugarloaf Creek</v>
      </c>
      <c r="G381" s="40" t="str">
        <f>IF(Vic!H97="","",Vic!H97)</f>
        <v/>
      </c>
      <c r="H381" s="40" t="str">
        <f>IF(Vic!I97="","",Vic!I97)</f>
        <v>YARRA GLEN</v>
      </c>
      <c r="I381" s="40" t="str">
        <f>IF(Vic!J97="","",Vic!J97)</f>
        <v>VIC</v>
      </c>
      <c r="J381" s="40" t="str">
        <f>IF(Vic!K97="","",Vic!K97)</f>
        <v>ER</v>
      </c>
      <c r="K381" s="40" t="str">
        <f>IF(Vic!L97="","",Vic!L97)</f>
        <v/>
      </c>
      <c r="L381" s="40" t="str">
        <f>IF(Vic!M97="","",Vic!M97)</f>
        <v>fc</v>
      </c>
      <c r="M381" s="40" t="str">
        <f>IF(Vic!N97="","",Vic!N97)</f>
        <v>R</v>
      </c>
      <c r="N381" s="40">
        <f>IF(Vic!O97="","",Vic!O97)</f>
        <v>89</v>
      </c>
      <c r="O381" s="40">
        <f>IF(Vic!P97="","",Vic!P97)</f>
        <v>1050</v>
      </c>
      <c r="P381" s="40">
        <f>IF(Vic!Q97="","",Vic!Q97)</f>
        <v>4700</v>
      </c>
      <c r="Q381" s="40">
        <f>IF(Vic!R97="","",Vic!R97)</f>
        <v>99220</v>
      </c>
      <c r="R381" s="40">
        <f>IF(Vic!S97="","",Vic!S97)</f>
        <v>4450</v>
      </c>
      <c r="S381" s="40" t="str">
        <f>IF(Vic!T97="","",Vic!T97)</f>
        <v>S</v>
      </c>
      <c r="T381" s="40" t="str">
        <f>IF(Vic!U97="","",Vic!U97)</f>
        <v/>
      </c>
      <c r="U381" s="40" t="str">
        <f>IF(Vic!V97="","",Vic!V97)</f>
        <v/>
      </c>
      <c r="V381" s="40" t="str">
        <f>IF(Vic!W97="","",Vic!W97)</f>
        <v/>
      </c>
      <c r="W381" s="40">
        <f>IF(Vic!Y97="","",Vic!Y97)</f>
        <v>9</v>
      </c>
      <c r="X381" s="40">
        <f>IF(Vic!Z97="","",Vic!Z97)</f>
        <v>11</v>
      </c>
      <c r="Y381" s="40" t="str">
        <f>IF(Vic!AA97="","",Vic!AA97)</f>
        <v>L</v>
      </c>
      <c r="Z381" s="40" t="str">
        <f>IF(Vic!AB97="","",Vic!AB97)</f>
        <v>Melbourne Water Corporation</v>
      </c>
      <c r="AA381" s="40" t="str">
        <f>IF(Vic!AC97="","",Vic!AC97)</f>
        <v>Melbourne &amp; Metropolitan Board of Works</v>
      </c>
      <c r="AB381" s="40" t="str">
        <f>IF(Vic!AD97="","",Vic!AD97)</f>
        <v>Various Contractors for MMBW</v>
      </c>
      <c r="AC381" s="40" t="str">
        <f>IF(Vic!AE97="","",Vic!AE97)</f>
        <v/>
      </c>
      <c r="AD381" s="40" t="str">
        <f>IF(Vic!AF97="","",Vic!AF97)</f>
        <v/>
      </c>
      <c r="AE381" s="40" t="str">
        <f>IF(Vic!AG97="","",Vic!AG97)</f>
        <v/>
      </c>
      <c r="AF381" s="40" t="str">
        <f>IF(Vic!AH97="","",Vic!AH97)</f>
        <v/>
      </c>
      <c r="AG381" s="40" t="str">
        <f>IF(Vic!AI97="","",Vic!AI97)</f>
        <v/>
      </c>
      <c r="AH381" s="40" t="str">
        <f>IF(Vic!AJ97="","",Vic!AJ97)</f>
        <v/>
      </c>
      <c r="AI381" s="40" t="str">
        <f>IF(Vic!AK97="","",Vic!AK97)</f>
        <v/>
      </c>
      <c r="AK381" s="40" t="str">
        <f>IF(Vic!AL97="","",Vic!AL97)</f>
        <v/>
      </c>
    </row>
    <row r="382" spans="1:37" x14ac:dyDescent="0.2">
      <c r="A382" s="7">
        <f t="shared" si="6"/>
        <v>379</v>
      </c>
      <c r="B382" s="40" t="str">
        <f>IF(Vic!B98="","",Vic!B98)</f>
        <v>Sugarloaf Saddle 1</v>
      </c>
      <c r="C382" s="40" t="str">
        <f>IF(Vic!C98="","",Vic!C98)</f>
        <v>Sugarloaf Reservoir</v>
      </c>
      <c r="D382" s="40">
        <f>IF(Vic!E98="","",Vic!E98)</f>
        <v>1980</v>
      </c>
      <c r="E382" s="40" t="str">
        <f>IF(Vic!F98="","",Vic!F98)</f>
        <v/>
      </c>
      <c r="F382" s="40" t="str">
        <f>IF(Vic!G98="","",Vic!G98)</f>
        <v>Trib Sugarloaf Creek</v>
      </c>
      <c r="G382" s="40" t="str">
        <f>IF(Vic!H98="","",Vic!H98)</f>
        <v/>
      </c>
      <c r="H382" s="40" t="str">
        <f>IF(Vic!I98="","",Vic!I98)</f>
        <v>YARRA GLEN</v>
      </c>
      <c r="I382" s="40" t="str">
        <f>IF(Vic!J98="","",Vic!J98)</f>
        <v>VIC</v>
      </c>
      <c r="J382" s="40" t="str">
        <f>IF(Vic!K98="","",Vic!K98)</f>
        <v>ER</v>
      </c>
      <c r="K382" s="40" t="str">
        <f>IF(Vic!L98="","",Vic!L98)</f>
        <v/>
      </c>
      <c r="L382" s="40" t="str">
        <f>IF(Vic!M98="","",Vic!M98)</f>
        <v>ie</v>
      </c>
      <c r="M382" s="40" t="str">
        <f>IF(Vic!N98="","",Vic!N98)</f>
        <v>R</v>
      </c>
      <c r="N382" s="40">
        <f>IF(Vic!O98="","",Vic!O98)</f>
        <v>17</v>
      </c>
      <c r="O382" s="40">
        <f>IF(Vic!P98="","",Vic!P98)</f>
        <v>528</v>
      </c>
      <c r="P382" s="40" t="str">
        <f>IF(Vic!Q98="","",Vic!Q98)</f>
        <v/>
      </c>
      <c r="Q382" s="40">
        <f>IF(Vic!R98="","",Vic!R98)</f>
        <v>49591</v>
      </c>
      <c r="R382" s="40">
        <f>IF(Vic!S98="","",Vic!S98)</f>
        <v>4450</v>
      </c>
      <c r="S382" s="40" t="str">
        <f>IF(Vic!T98="","",Vic!T98)</f>
        <v>S</v>
      </c>
      <c r="T382" s="40" t="str">
        <f>IF(Vic!U98="","",Vic!U98)</f>
        <v/>
      </c>
      <c r="U382" s="40" t="str">
        <f>IF(Vic!V98="","",Vic!V98)</f>
        <v/>
      </c>
      <c r="V382" s="40" t="str">
        <f>IF(Vic!W98="","",Vic!W98)</f>
        <v/>
      </c>
      <c r="W382" s="40">
        <f>IF(Vic!Y98="","",Vic!Y98)</f>
        <v>9</v>
      </c>
      <c r="X382" s="40">
        <f>IF(Vic!Z98="","",Vic!Z98)</f>
        <v>11</v>
      </c>
      <c r="Y382" s="40" t="str">
        <f>IF(Vic!AA98="","",Vic!AA98)</f>
        <v>L</v>
      </c>
      <c r="Z382" s="40" t="str">
        <f>IF(Vic!AB98="","",Vic!AB98)</f>
        <v>Melbourne Water Corporation</v>
      </c>
      <c r="AA382" s="40" t="str">
        <f>IF(Vic!AC98="","",Vic!AC98)</f>
        <v>Melbourne &amp; Metropolitan Board of Works</v>
      </c>
      <c r="AB382" s="40" t="str">
        <f>IF(Vic!AD98="","",Vic!AD98)</f>
        <v>Various Contractors for MMBW</v>
      </c>
      <c r="AC382" s="40" t="str">
        <f>IF(Vic!AE98="","",Vic!AE98)</f>
        <v/>
      </c>
      <c r="AD382" s="40" t="str">
        <f>IF(Vic!AF98="","",Vic!AF98)</f>
        <v/>
      </c>
      <c r="AE382" s="40" t="str">
        <f>IF(Vic!AG98="","",Vic!AG98)</f>
        <v/>
      </c>
      <c r="AF382" s="40" t="str">
        <f>IF(Vic!AH98="","",Vic!AH98)</f>
        <v/>
      </c>
      <c r="AG382" s="40" t="str">
        <f>IF(Vic!AI98="","",Vic!AI98)</f>
        <v/>
      </c>
      <c r="AH382" s="40" t="str">
        <f>IF(Vic!AJ98="","",Vic!AJ98)</f>
        <v/>
      </c>
      <c r="AI382" s="40" t="str">
        <f>IF(Vic!AK98="","",Vic!AK98)</f>
        <v/>
      </c>
      <c r="AK382" s="40" t="str">
        <f>IF(Vic!AL98="","",Vic!AL98)</f>
        <v/>
      </c>
    </row>
    <row r="383" spans="1:37" x14ac:dyDescent="0.2">
      <c r="A383" s="7">
        <f t="shared" si="6"/>
        <v>380</v>
      </c>
      <c r="B383" s="40" t="str">
        <f>IF(QLD!C68="","",QLD!C68)</f>
        <v>TARONG COOLING WATER</v>
      </c>
      <c r="C383" s="40" t="str">
        <f>IF(QLD!D68="","",QLD!D68)</f>
        <v/>
      </c>
      <c r="D383" s="40">
        <f>IF(QLD!F68="","",QLD!F68)</f>
        <v>1980</v>
      </c>
      <c r="E383" s="40" t="str">
        <f>IF(QLD!G68="","",QLD!G68)</f>
        <v/>
      </c>
      <c r="F383" s="40" t="str">
        <f>IF(QLD!H68="","",QLD!H68)</f>
        <v>Off Stream</v>
      </c>
      <c r="G383" s="40" t="str">
        <f>IF(QLD!I68="","",QLD!I68)</f>
        <v/>
      </c>
      <c r="H383" s="40" t="str">
        <f>IF(QLD!J68="","",QLD!J68)</f>
        <v>KINGAROY</v>
      </c>
      <c r="I383" s="40" t="str">
        <f>IF(QLD!K68="","",QLD!K68)</f>
        <v>QLD</v>
      </c>
      <c r="J383" s="40" t="str">
        <f>IF(QLD!L68="","",QLD!L68)</f>
        <v>TE</v>
      </c>
      <c r="K383" s="40" t="str">
        <f>IF(QLD!M68="","",QLD!M68)</f>
        <v/>
      </c>
      <c r="L383" s="40" t="str">
        <f>IF(QLD!N68="","",QLD!N68)</f>
        <v>ie</v>
      </c>
      <c r="M383" s="40" t="str">
        <f>IF(QLD!O68="","",QLD!O68)</f>
        <v>R/S</v>
      </c>
      <c r="N383" s="40">
        <f>IF(QLD!P68="","",QLD!P68)</f>
        <v>25</v>
      </c>
      <c r="O383" s="40">
        <f>IF(QLD!Q68="","",QLD!Q68)</f>
        <v>700</v>
      </c>
      <c r="P383" s="40">
        <f>IF(QLD!R68="","",QLD!R68)</f>
        <v>712</v>
      </c>
      <c r="Q383" s="40">
        <f>IF(QLD!S68="","",QLD!S68)</f>
        <v>3000</v>
      </c>
      <c r="R383" s="40">
        <f>IF(QLD!T68="","",QLD!T68)</f>
        <v>380</v>
      </c>
      <c r="S383" s="40" t="str">
        <f>IF(QLD!U68="","",QLD!U68)</f>
        <v>S</v>
      </c>
      <c r="T383" s="40" t="str">
        <f>IF(QLD!V68="","",QLD!V68)</f>
        <v/>
      </c>
      <c r="U383" s="40" t="str">
        <f>IF(QLD!W68="","",QLD!W68)</f>
        <v/>
      </c>
      <c r="V383" s="40" t="str">
        <f>IF(QLD!X68="","",QLD!X68)</f>
        <v/>
      </c>
      <c r="W383" s="40" t="str">
        <f>IF(QLD!Z68="","",QLD!Z68)</f>
        <v/>
      </c>
      <c r="X383" s="40">
        <f>IF(QLD!AA68="","",QLD!AA68)</f>
        <v>6</v>
      </c>
      <c r="Y383" s="40" t="str">
        <f>IF(QLD!AB68="","",QLD!AB68)</f>
        <v>L</v>
      </c>
      <c r="Z383" s="40" t="str">
        <f>IF(QLD!AC68="","",QLD!AC68)</f>
        <v>Tarong Energy Corporation</v>
      </c>
      <c r="AA383" s="40" t="str">
        <f>IF(QLD!AD68="","",QLD!AD68)</f>
        <v>MacDonald Wagner &amp; Priddle</v>
      </c>
      <c r="AB383" s="40" t="str">
        <f>IF(QLD!AE68="","",QLD!AE68)</f>
        <v>Thiess Bros Pty Ltd</v>
      </c>
      <c r="AC383" s="40" t="str">
        <f>IF(QLD!AF68="","",QLD!AF68)</f>
        <v>Supply for thermal power station</v>
      </c>
      <c r="AD383" s="40" t="str">
        <f>IF(QLD!AG68="","",QLD!AG68)</f>
        <v/>
      </c>
      <c r="AE383" s="40" t="str">
        <f>IF(QLD!AH68="","",QLD!AH68)</f>
        <v/>
      </c>
      <c r="AF383" s="40" t="str">
        <f>IF(QLD!AI68="","",QLD!AI68)</f>
        <v/>
      </c>
      <c r="AG383" s="40" t="str">
        <f>IF(QLD!AJ68="","",QLD!AJ68)</f>
        <v/>
      </c>
      <c r="AH383" s="40" t="str">
        <f>IF(QLD!AK68="","",QLD!AK68)</f>
        <v/>
      </c>
      <c r="AI383" s="40" t="str">
        <f>IF(QLD!AL68="","",QLD!AL68)</f>
        <v/>
      </c>
      <c r="AJ383" s="40" t="str">
        <f>IF(QLD!AM68="","",QLD!AM68)</f>
        <v/>
      </c>
      <c r="AK383" s="40" t="str">
        <f>IF(QLD!AN68="","",QLD!AN68)</f>
        <v/>
      </c>
    </row>
    <row r="384" spans="1:37" x14ac:dyDescent="0.2">
      <c r="A384" s="7">
        <f t="shared" si="6"/>
        <v>381</v>
      </c>
      <c r="B384" s="40" t="str">
        <f>IF(NSW!B115="","",NSW!B115)</f>
        <v>DRAYTON DAM 1891</v>
      </c>
      <c r="C384" s="40" t="str">
        <f>IF(NSW!C115="","",NSW!C115)</f>
        <v/>
      </c>
      <c r="D384" s="40">
        <f>IF(NSW!E115="","",NSW!E115)</f>
        <v>1981</v>
      </c>
      <c r="E384" s="40" t="str">
        <f>IF(NSW!F115="","",NSW!F115)</f>
        <v/>
      </c>
      <c r="F384" s="40" t="str">
        <f>IF(NSW!G115="","",NSW!G115)</f>
        <v>Minor Creek</v>
      </c>
      <c r="G384" s="40" t="str">
        <f>IF(NSW!H115="","",NSW!H115)</f>
        <v/>
      </c>
      <c r="H384" s="40" t="str">
        <f>IF(NSW!I115="","",NSW!I115)</f>
        <v>MUSWELLBROOK</v>
      </c>
      <c r="I384" s="40" t="str">
        <f>IF(NSW!J115="","",NSW!J115)</f>
        <v>NSW</v>
      </c>
      <c r="J384" s="40" t="str">
        <f>IF(NSW!K115="","",NSW!K115)</f>
        <v>ER</v>
      </c>
      <c r="K384" s="40" t="str">
        <f>IF(NSW!L115="","",NSW!L115)</f>
        <v/>
      </c>
      <c r="L384" s="40" t="str">
        <f>IF(NSW!M115="","",NSW!M115)</f>
        <v>ie</v>
      </c>
      <c r="M384" s="40" t="str">
        <f>IF(NSW!N115="","",NSW!N115)</f>
        <v>R/S</v>
      </c>
      <c r="N384" s="40">
        <f>IF(NSW!O115="","",NSW!O115)</f>
        <v>18</v>
      </c>
      <c r="O384" s="40">
        <f>IF(NSW!P115="","",NSW!P115)</f>
        <v>280</v>
      </c>
      <c r="P384" s="40">
        <f>IF(NSW!Q115="","",NSW!Q115)</f>
        <v>75</v>
      </c>
      <c r="Q384" s="40">
        <f>IF(NSW!R115="","",NSW!R115)</f>
        <v>360</v>
      </c>
      <c r="R384" s="40">
        <f>IF(NSW!S115="","",NSW!S115)</f>
        <v>70</v>
      </c>
      <c r="S384" s="40" t="str">
        <f>IF(NSW!T115="","",NSW!T115)</f>
        <v>S</v>
      </c>
      <c r="T384" s="40" t="str">
        <f>IF(NSW!U115="","",NSW!U115)</f>
        <v/>
      </c>
      <c r="U384" s="40" t="str">
        <f>IF(NSW!V115="","",NSW!V115)</f>
        <v/>
      </c>
      <c r="V384" s="40" t="str">
        <f>IF(NSW!W115="","",NSW!W115)</f>
        <v/>
      </c>
      <c r="W384" s="40" t="str">
        <f>IF(NSW!X115="","",NSW!X115)</f>
        <v/>
      </c>
      <c r="X384" s="40">
        <f>IF(NSW!Y115="","",NSW!Y115)</f>
        <v>35</v>
      </c>
      <c r="Y384" s="40" t="str">
        <f>IF(NSW!Z115="","",NSW!Z115)</f>
        <v>L</v>
      </c>
      <c r="Z384" s="40" t="str">
        <f>IF(NSW!AA115="","",NSW!AA115)</f>
        <v>Drayton Joint Venture</v>
      </c>
      <c r="AA384" s="40" t="str">
        <f>IF(NSW!AB115="","",NSW!AB115)</f>
        <v>Coffey and Partners</v>
      </c>
      <c r="AB384" s="40" t="str">
        <f>IF(NSW!AC115="","",NSW!AC115)</f>
        <v>Hawkins Bros.</v>
      </c>
      <c r="AC384" s="40" t="str">
        <f>IF(NSW!AD115="","",NSW!AD115)</f>
        <v/>
      </c>
      <c r="AD384" s="40" t="str">
        <f>IF(NSW!AE115="","",NSW!AE115)</f>
        <v/>
      </c>
      <c r="AE384" s="40" t="str">
        <f>IF(NSW!AF115="","",NSW!AF115)</f>
        <v/>
      </c>
      <c r="AF384" s="40" t="str">
        <f>IF(NSW!AG115="","",NSW!AG115)</f>
        <v/>
      </c>
      <c r="AG384" s="40" t="str">
        <f>IF(NSW!AH115="","",NSW!AH115)</f>
        <v/>
      </c>
      <c r="AH384" s="40" t="str">
        <f>IF(NSW!AI115="","",NSW!AI115)</f>
        <v/>
      </c>
      <c r="AI384" s="40" t="str">
        <f>IF(NSW!AJ115="","",NSW!AJ115)</f>
        <v/>
      </c>
      <c r="AJ384" s="40" t="str">
        <f>IF(NSW!AK115="","",NSW!AK115)</f>
        <v/>
      </c>
      <c r="AK384" s="40" t="str">
        <f>IF(NSW!AL115="","",NSW!AL115)</f>
        <v/>
      </c>
    </row>
    <row r="385" spans="1:37" x14ac:dyDescent="0.2">
      <c r="A385" s="7">
        <f t="shared" si="6"/>
        <v>382</v>
      </c>
      <c r="B385" s="40" t="str">
        <f>IF(Vic!B99="","",Vic!B99)</f>
        <v>JOHNS HILL</v>
      </c>
      <c r="C385" s="40" t="str">
        <f>IF(Vic!C99="","",Vic!C99)</f>
        <v/>
      </c>
      <c r="D385" s="40">
        <f>IF(Vic!E99="","",Vic!E99)</f>
        <v>1981</v>
      </c>
      <c r="E385" s="40" t="str">
        <f>IF(Vic!F99="","",Vic!F99)</f>
        <v/>
      </c>
      <c r="F385" s="40" t="str">
        <f>IF(Vic!G99="","",Vic!G99)</f>
        <v>Off Stream</v>
      </c>
      <c r="G385" s="40" t="str">
        <f>IF(Vic!H99="","",Vic!H99)</f>
        <v/>
      </c>
      <c r="H385" s="40" t="str">
        <f>IF(Vic!I99="","",Vic!I99)</f>
        <v>MENZIES CK</v>
      </c>
      <c r="I385" s="40" t="str">
        <f>IF(Vic!J99="","",Vic!J99)</f>
        <v>VIC</v>
      </c>
      <c r="J385" s="40" t="str">
        <f>IF(Vic!K99="","",Vic!K99)</f>
        <v>TE</v>
      </c>
      <c r="K385" s="40" t="str">
        <f>IF(Vic!L99="","",Vic!L99)</f>
        <v/>
      </c>
      <c r="L385" s="40" t="str">
        <f>IF(Vic!M99="","",Vic!M99)</f>
        <v>fe</v>
      </c>
      <c r="M385" s="40" t="str">
        <f>IF(Vic!N99="","",Vic!N99)</f>
        <v>S</v>
      </c>
      <c r="N385" s="40">
        <f>IF(Vic!O99="","",Vic!O99)</f>
        <v>27</v>
      </c>
      <c r="O385" s="40">
        <f>IF(Vic!P99="","",Vic!P99)</f>
        <v>420</v>
      </c>
      <c r="P385" s="40">
        <f>IF(Vic!Q99="","",Vic!Q99)</f>
        <v>185</v>
      </c>
      <c r="Q385" s="40">
        <f>IF(Vic!R99="","",Vic!R99)</f>
        <v>360</v>
      </c>
      <c r="R385" s="40">
        <f>IF(Vic!S99="","",Vic!S99)</f>
        <v>35</v>
      </c>
      <c r="S385" s="40" t="str">
        <f>IF(Vic!T99="","",Vic!T99)</f>
        <v>S</v>
      </c>
      <c r="T385" s="40" t="str">
        <f>IF(Vic!U99="","",Vic!U99)</f>
        <v/>
      </c>
      <c r="U385" s="40" t="str">
        <f>IF(Vic!V99="","",Vic!V99)</f>
        <v/>
      </c>
      <c r="V385" s="40" t="str">
        <f>IF(Vic!W99="","",Vic!W99)</f>
        <v/>
      </c>
      <c r="W385" s="40" t="str">
        <f>IF(Vic!Y99="","",Vic!Y99)</f>
        <v/>
      </c>
      <c r="X385" s="40">
        <f>IF(Vic!Z99="","",Vic!Z99)</f>
        <v>34</v>
      </c>
      <c r="Y385" s="40" t="str">
        <f>IF(Vic!AA99="","",Vic!AA99)</f>
        <v>L</v>
      </c>
      <c r="Z385" s="40" t="str">
        <f>IF(Vic!AB99="","",Vic!AB99)</f>
        <v>Melbourne Water Corporation</v>
      </c>
      <c r="AA385" s="40" t="str">
        <f>IF(Vic!AC99="","",Vic!AC99)</f>
        <v>Gutteridge, Haskins &amp; Davey</v>
      </c>
      <c r="AB385" s="40" t="str">
        <f>IF(Vic!AD99="","",Vic!AD99)</f>
        <v>Roche Bros Pty Ltd</v>
      </c>
      <c r="AC385" s="40" t="str">
        <f>IF(Vic!AE99="","",Vic!AE99)</f>
        <v/>
      </c>
      <c r="AD385" s="40" t="str">
        <f>IF(Vic!AF99="","",Vic!AF99)</f>
        <v/>
      </c>
      <c r="AE385" s="40" t="str">
        <f>IF(Vic!AG99="","",Vic!AG99)</f>
        <v/>
      </c>
      <c r="AF385" s="40" t="str">
        <f>IF(Vic!AH99="","",Vic!AH99)</f>
        <v/>
      </c>
      <c r="AG385" s="40" t="str">
        <f>IF(Vic!AI99="","",Vic!AI99)</f>
        <v/>
      </c>
      <c r="AH385" s="40" t="str">
        <f>IF(Vic!AJ99="","",Vic!AJ99)</f>
        <v/>
      </c>
      <c r="AI385" s="40" t="str">
        <f>IF(Vic!AK99="","",Vic!AK99)</f>
        <v/>
      </c>
      <c r="AK385" s="40" t="str">
        <f>IF(Vic!AL99="","",Vic!AL99)</f>
        <v/>
      </c>
    </row>
    <row r="386" spans="1:37" x14ac:dyDescent="0.2">
      <c r="A386" s="7">
        <f t="shared" si="6"/>
        <v>383</v>
      </c>
      <c r="B386" s="40" t="str">
        <f>IF(SA!B29="","",SA!B29)</f>
        <v>LEIGH CREEK RETENTION</v>
      </c>
      <c r="C386" s="40" t="str">
        <f>IF(SA!C29="","",SA!C29)</f>
        <v/>
      </c>
      <c r="D386" s="40">
        <f>IF(SA!E29="","",SA!E29)</f>
        <v>1981</v>
      </c>
      <c r="E386" s="40" t="str">
        <f>IF(SA!F29="","",SA!F29)</f>
        <v/>
      </c>
      <c r="F386" s="40" t="str">
        <f>IF(SA!G29="","",SA!G29)</f>
        <v>Leigh Creek</v>
      </c>
      <c r="G386" s="40" t="str">
        <f>IF(SA!H29="","",SA!H29)</f>
        <v/>
      </c>
      <c r="H386" s="40" t="str">
        <f>IF(SA!I29="","",SA!I29)</f>
        <v>LEIGH CREEK</v>
      </c>
      <c r="I386" s="40" t="str">
        <f>IF(SA!J29="","",SA!J29)</f>
        <v>SA</v>
      </c>
      <c r="J386" s="40" t="str">
        <f>IF(SA!K29="","",SA!K29)</f>
        <v>TE</v>
      </c>
      <c r="K386" s="40" t="str">
        <f>IF(SA!L29="","",SA!L29)</f>
        <v/>
      </c>
      <c r="L386" s="40" t="str">
        <f>IF(SA!M29="","",SA!M29)</f>
        <v>fe</v>
      </c>
      <c r="M386" s="40" t="str">
        <f>IF(SA!N29="","",SA!N29)</f>
        <v>R</v>
      </c>
      <c r="N386" s="40">
        <f>IF(SA!O29="","",SA!O29)</f>
        <v>24</v>
      </c>
      <c r="O386" s="40">
        <f>IF(SA!P29="","",SA!P29)</f>
        <v>1924</v>
      </c>
      <c r="P386" s="40">
        <f>IF(SA!Q29="","",SA!Q29)</f>
        <v>670</v>
      </c>
      <c r="Q386" s="40">
        <f>IF(SA!R29="","",SA!R29)</f>
        <v>16700</v>
      </c>
      <c r="R386" s="40">
        <f>IF(SA!S29="","",SA!S29)</f>
        <v>3430</v>
      </c>
      <c r="S386" s="40" t="str">
        <f>IF(SA!T29="","",SA!T29)</f>
        <v>C</v>
      </c>
      <c r="T386" s="40" t="str">
        <f>IF(SA!U29="","",SA!U29)</f>
        <v/>
      </c>
      <c r="U386" s="40" t="str">
        <f>IF(SA!V29="","",SA!V29)</f>
        <v/>
      </c>
      <c r="V386" s="40" t="str">
        <f>IF(SA!W29="","",SA!W29)</f>
        <v/>
      </c>
      <c r="W386" s="40" t="str">
        <f>IF(SA!Y29="","",SA!Y29)</f>
        <v/>
      </c>
      <c r="X386" s="40">
        <f>IF(SA!Z29="","",SA!Z29)</f>
        <v>220</v>
      </c>
      <c r="Y386" s="40" t="str">
        <f>IF(SA!AA29="","",SA!AA29)</f>
        <v>L</v>
      </c>
      <c r="Z386" s="40" t="str">
        <f>IF(SA!AB29="","",SA!AB29)</f>
        <v>ETSA Utilities</v>
      </c>
      <c r="AA386" s="40" t="str">
        <f>IF(SA!AC29="","",SA!AC29)</f>
        <v>Coffey and Partners, Adelaide</v>
      </c>
      <c r="AB386" s="40" t="str">
        <f>IF(SA!AD29="","",SA!AD29)</f>
        <v>Tripodi Constructions Pty Ltd</v>
      </c>
      <c r="AC386" s="40" t="str">
        <f>IF(SA!AE29="","",SA!AE29)</f>
        <v/>
      </c>
      <c r="AD386" s="40" t="str">
        <f>IF(SA!AF29="","",SA!AF29)</f>
        <v/>
      </c>
      <c r="AE386" s="40" t="str">
        <f>IF(SA!AG29="","",SA!AG29)</f>
        <v/>
      </c>
      <c r="AF386" s="40" t="str">
        <f>IF(SA!AH29="","",SA!AH29)</f>
        <v/>
      </c>
      <c r="AG386" s="40" t="str">
        <f>IF(SA!AI29="","",SA!AI29)</f>
        <v/>
      </c>
      <c r="AH386" s="40" t="str">
        <f>IF(SA!AJ29="","",SA!AJ29)</f>
        <v/>
      </c>
      <c r="AI386" s="40">
        <f>IF(SA!AK29="","",SA!AK29)</f>
        <v>0</v>
      </c>
      <c r="AJ386" s="40" t="str">
        <f>IF(SA!AL29="","",SA!AL29)</f>
        <v/>
      </c>
      <c r="AK386" s="40" t="str">
        <f>IF(SA!AM29="","",SA!AM29)</f>
        <v/>
      </c>
    </row>
    <row r="387" spans="1:37" x14ac:dyDescent="0.2">
      <c r="A387" s="7">
        <f t="shared" si="6"/>
        <v>384</v>
      </c>
      <c r="B387" s="40" t="str">
        <f>IF(Vic!B101="","",Vic!B101)</f>
        <v>LEONGATHA No 4</v>
      </c>
      <c r="C387" s="40" t="str">
        <f>IF(Vic!C101="","",Vic!C101)</f>
        <v>Western</v>
      </c>
      <c r="D387" s="40">
        <f>IF(Vic!E101="","",Vic!E101)</f>
        <v>1981</v>
      </c>
      <c r="E387" s="40" t="str">
        <f>IF(Vic!F101="","",Vic!F101)</f>
        <v/>
      </c>
      <c r="F387" s="40" t="str">
        <f>IF(Vic!G101="","",Vic!G101)</f>
        <v>Ruby Creek</v>
      </c>
      <c r="G387" s="40" t="str">
        <f>IF(Vic!H101="","",Vic!H101)</f>
        <v/>
      </c>
      <c r="H387" s="40" t="str">
        <f>IF(Vic!I101="","",Vic!I101)</f>
        <v>LEONGATHA</v>
      </c>
      <c r="I387" s="40" t="str">
        <f>IF(Vic!J101="","",Vic!J101)</f>
        <v>VIC</v>
      </c>
      <c r="J387" s="40" t="str">
        <f>IF(Vic!K101="","",Vic!K101)</f>
        <v>TE</v>
      </c>
      <c r="K387" s="40" t="str">
        <f>IF(Vic!L101="","",Vic!L101)</f>
        <v/>
      </c>
      <c r="L387" s="40" t="str">
        <f>IF(Vic!M101="","",Vic!M101)</f>
        <v>he</v>
      </c>
      <c r="M387" s="40" t="str">
        <f>IF(Vic!N101="","",Vic!N101)</f>
        <v>R</v>
      </c>
      <c r="N387" s="40">
        <f>IF(Vic!O101="","",Vic!O101)</f>
        <v>23</v>
      </c>
      <c r="O387" s="40">
        <f>IF(Vic!P101="","",Vic!P101)</f>
        <v>118</v>
      </c>
      <c r="P387" s="40">
        <f>IF(Vic!Q101="","",Vic!Q101)</f>
        <v>119</v>
      </c>
      <c r="Q387" s="40">
        <f>IF(Vic!R101="","",Vic!R101)</f>
        <v>1137</v>
      </c>
      <c r="R387" s="40">
        <f>IF(Vic!S101="","",Vic!S101)</f>
        <v>150</v>
      </c>
      <c r="S387" s="40" t="str">
        <f>IF(Vic!T101="","",Vic!T101)</f>
        <v>S</v>
      </c>
      <c r="T387" s="40" t="str">
        <f>IF(Vic!U101="","",Vic!U101)</f>
        <v/>
      </c>
      <c r="U387" s="40" t="str">
        <f>IF(Vic!V101="","",Vic!V101)</f>
        <v/>
      </c>
      <c r="V387" s="40" t="str">
        <f>IF(Vic!W101="","",Vic!W101)</f>
        <v/>
      </c>
      <c r="W387" s="40" t="str">
        <f>IF(Vic!Y101="","",Vic!Y101)</f>
        <v/>
      </c>
      <c r="X387" s="40">
        <f>IF(Vic!Z101="","",Vic!Z101)</f>
        <v>117</v>
      </c>
      <c r="Y387" s="40" t="str">
        <f>IF(Vic!AA101="","",Vic!AA101)</f>
        <v>L</v>
      </c>
      <c r="Z387" s="40" t="str">
        <f>IF(Vic!AB101="","",Vic!AB101)</f>
        <v>South Gippsland Water</v>
      </c>
      <c r="AA387" s="40" t="str">
        <f>IF(Vic!AC101="","",Vic!AC101)</f>
        <v>Camp Scott &amp; Furphy</v>
      </c>
      <c r="AB387" s="40" t="str">
        <f>IF(Vic!AD101="","",Vic!AD101)</f>
        <v>Statewide Earthmoving</v>
      </c>
      <c r="AC387" s="40" t="str">
        <f>IF(Vic!AE101="","",Vic!AE101)</f>
        <v/>
      </c>
      <c r="AD387" s="40" t="str">
        <f>IF(Vic!AF101="","",Vic!AF101)</f>
        <v/>
      </c>
      <c r="AE387" s="40" t="str">
        <f>IF(Vic!AG101="","",Vic!AG101)</f>
        <v/>
      </c>
      <c r="AF387" s="40" t="str">
        <f>IF(Vic!AH101="","",Vic!AH101)</f>
        <v/>
      </c>
      <c r="AG387" s="40" t="str">
        <f>IF(Vic!AI101="","",Vic!AI101)</f>
        <v/>
      </c>
      <c r="AH387" s="40" t="str">
        <f>IF(Vic!AJ101="","",Vic!AJ101)</f>
        <v/>
      </c>
      <c r="AI387" s="40" t="str">
        <f>IF(Vic!AK101="","",Vic!AK101)</f>
        <v/>
      </c>
      <c r="AK387" s="40" t="str">
        <f>IF(Vic!AL101="","",Vic!AL101)</f>
        <v/>
      </c>
    </row>
    <row r="388" spans="1:37" x14ac:dyDescent="0.2">
      <c r="A388" s="7">
        <f t="shared" si="6"/>
        <v>385</v>
      </c>
      <c r="B388" s="40" t="str">
        <f>IF(Vic!B102="","",Vic!B102)</f>
        <v>LOY YANG</v>
      </c>
      <c r="C388" s="40" t="str">
        <f>IF(Vic!C102="","",Vic!C102)</f>
        <v>Ash Pond</v>
      </c>
      <c r="D388" s="40">
        <f>IF(Vic!E102="","",Vic!E102)</f>
        <v>1981</v>
      </c>
      <c r="E388" s="40" t="str">
        <f>IF(Vic!F102="","",Vic!F102)</f>
        <v/>
      </c>
      <c r="F388" s="40" t="str">
        <f>IF(Vic!G102="","",Vic!G102)</f>
        <v>Off Stream</v>
      </c>
      <c r="G388" s="40" t="str">
        <f>IF(Vic!H102="","",Vic!H102)</f>
        <v/>
      </c>
      <c r="H388" s="40" t="str">
        <f>IF(Vic!I102="","",Vic!I102)</f>
        <v>TRARALGON</v>
      </c>
      <c r="I388" s="40" t="str">
        <f>IF(Vic!J102="","",Vic!J102)</f>
        <v>VIC</v>
      </c>
      <c r="J388" s="40" t="str">
        <f>IF(Vic!K102="","",Vic!K102)</f>
        <v>TE</v>
      </c>
      <c r="K388" s="40" t="str">
        <f>IF(Vic!L102="","",Vic!L102)</f>
        <v/>
      </c>
      <c r="L388" s="40" t="str">
        <f>IF(Vic!M102="","",Vic!M102)</f>
        <v>he</v>
      </c>
      <c r="M388" s="40" t="str">
        <f>IF(Vic!N102="","",Vic!N102)</f>
        <v>S</v>
      </c>
      <c r="N388" s="40">
        <f>IF(Vic!O102="","",Vic!O102)</f>
        <v>43</v>
      </c>
      <c r="O388" s="40">
        <f>IF(Vic!P102="","",Vic!P102)</f>
        <v>1400</v>
      </c>
      <c r="P388" s="40">
        <f>IF(Vic!Q102="","",Vic!Q102)</f>
        <v>3000</v>
      </c>
      <c r="Q388" s="40">
        <f>IF(Vic!R102="","",Vic!R102)</f>
        <v>9800</v>
      </c>
      <c r="R388" s="40">
        <f>IF(Vic!S102="","",Vic!S102)</f>
        <v>600</v>
      </c>
      <c r="S388" s="40" t="str">
        <f>IF(Vic!T102="","",Vic!T102)</f>
        <v>* Footnotes</v>
      </c>
      <c r="T388" s="40" t="str">
        <f>IF(Vic!U102="","",Vic!U102)</f>
        <v/>
      </c>
      <c r="U388" s="40" t="str">
        <f>IF(Vic!V102="","",Vic!V102)</f>
        <v/>
      </c>
      <c r="V388" s="40" t="str">
        <f>IF(Vic!W102="","",Vic!W102)</f>
        <v/>
      </c>
      <c r="W388" s="40" t="str">
        <f>IF(Vic!Y102="","",Vic!Y102)</f>
        <v/>
      </c>
      <c r="X388" s="40">
        <f>IF(Vic!Z102="","",Vic!Z102)</f>
        <v>217</v>
      </c>
      <c r="Y388" s="40" t="str">
        <f>IF(Vic!AA102="","",Vic!AA102)</f>
        <v>L</v>
      </c>
      <c r="Z388" s="40" t="str">
        <f>IF(Vic!AB102="","",Vic!AB102)</f>
        <v>Loy Yang Power</v>
      </c>
      <c r="AA388" s="40" t="str">
        <f>IF(Vic!AC102="","",Vic!AC102)</f>
        <v xml:space="preserve">Thiess Bros Pty Ltd/State Electricity Commission of Victoria </v>
      </c>
      <c r="AB388" s="40" t="str">
        <f>IF(Vic!AD102="","",Vic!AD102)</f>
        <v xml:space="preserve">Thiess Bros Pty Ltd/State Electricity Commission of Victoria </v>
      </c>
      <c r="AC388" s="40" t="str">
        <f>IF(Vic!AE102="","",Vic!AE102)</f>
        <v>Storage for Power Station Ash(7800) and clarification pond for ash sluicing water and storage of excess saline water (2000)from Latrobe Valley Power Station prior to discharge to Ocean Outfall. Embankment modified in 1995 to increase capacity by 2800.</v>
      </c>
      <c r="AD388" s="40" t="str">
        <f>IF(Vic!AF102="","",Vic!AF102)</f>
        <v/>
      </c>
      <c r="AE388" s="40" t="str">
        <f>IF(Vic!AG102="","",Vic!AG102)</f>
        <v/>
      </c>
      <c r="AF388" s="40" t="str">
        <f>IF(Vic!AH102="","",Vic!AH102)</f>
        <v/>
      </c>
      <c r="AG388" s="40" t="str">
        <f>IF(Vic!AI102="","",Vic!AI102)</f>
        <v/>
      </c>
      <c r="AH388" s="40" t="str">
        <f>IF(Vic!AJ102="","",Vic!AJ102)</f>
        <v/>
      </c>
      <c r="AI388" s="40" t="str">
        <f>IF(Vic!AK102="","",Vic!AK102)</f>
        <v/>
      </c>
      <c r="AK388" s="40" t="str">
        <f>IF(Vic!AL102="","",Vic!AL102)</f>
        <v/>
      </c>
    </row>
    <row r="389" spans="1:37" x14ac:dyDescent="0.2">
      <c r="A389" s="7">
        <f t="shared" si="6"/>
        <v>386</v>
      </c>
      <c r="B389" s="40" t="str">
        <f>IF(Vic!B100="","",Vic!B100)</f>
        <v xml:space="preserve">LOY YANG </v>
      </c>
      <c r="C389" s="40" t="str">
        <f>IF(Vic!C100="","",Vic!C100)</f>
        <v xml:space="preserve">Fire Service </v>
      </c>
      <c r="D389" s="40">
        <f>IF(Vic!E100="","",Vic!E100)</f>
        <v>1981</v>
      </c>
      <c r="E389" s="40" t="str">
        <f>IF(Vic!F100="","",Vic!F100)</f>
        <v/>
      </c>
      <c r="F389" s="40" t="str">
        <f>IF(Vic!G100="","",Vic!G100)</f>
        <v>Off Stream</v>
      </c>
      <c r="G389" s="40" t="str">
        <f>IF(Vic!H100="","",Vic!H100)</f>
        <v/>
      </c>
      <c r="H389" s="40" t="str">
        <f>IF(Vic!I100="","",Vic!I100)</f>
        <v>TRARALGON</v>
      </c>
      <c r="I389" s="40" t="str">
        <f>IF(Vic!J100="","",Vic!J100)</f>
        <v>VIC</v>
      </c>
      <c r="J389" s="40" t="str">
        <f>IF(Vic!K100="","",Vic!K100)</f>
        <v>TE</v>
      </c>
      <c r="K389" s="40" t="str">
        <f>IF(Vic!L100="","",Vic!L100)</f>
        <v/>
      </c>
      <c r="L389" s="40" t="str">
        <f>IF(Vic!M100="","",Vic!M100)</f>
        <v>he</v>
      </c>
      <c r="M389" s="40" t="str">
        <f>IF(Vic!N100="","",Vic!N100)</f>
        <v>S</v>
      </c>
      <c r="N389" s="40">
        <f>IF(Vic!O100="","",Vic!O100)</f>
        <v>28.5</v>
      </c>
      <c r="O389" s="40">
        <f>IF(Vic!P100="","",Vic!P100)</f>
        <v>650</v>
      </c>
      <c r="P389" s="40">
        <f>IF(Vic!Q100="","",Vic!Q100)</f>
        <v>500</v>
      </c>
      <c r="Q389" s="40">
        <f>IF(Vic!R100="","",Vic!R100)</f>
        <v>2300</v>
      </c>
      <c r="R389" s="40">
        <f>IF(Vic!S100="","",Vic!S100)</f>
        <v>300</v>
      </c>
      <c r="S389" s="40" t="str">
        <f>IF(Vic!T100="","",Vic!T100)</f>
        <v>S</v>
      </c>
      <c r="T389" s="40" t="str">
        <f>IF(Vic!U100="","",Vic!U100)</f>
        <v/>
      </c>
      <c r="U389" s="40" t="str">
        <f>IF(Vic!V100="","",Vic!V100)</f>
        <v/>
      </c>
      <c r="V389" s="40" t="str">
        <f>IF(Vic!W100="","",Vic!W100)</f>
        <v/>
      </c>
      <c r="W389" s="40" t="str">
        <f>IF(Vic!Y100="","",Vic!Y100)</f>
        <v/>
      </c>
      <c r="X389" s="40">
        <f>IF(Vic!Z100="","",Vic!Z100)</f>
        <v>217</v>
      </c>
      <c r="Y389" s="40" t="str">
        <f>IF(Vic!AA100="","",Vic!AA100)</f>
        <v>L</v>
      </c>
      <c r="Z389" s="40" t="str">
        <f>IF(Vic!AB100="","",Vic!AB100)</f>
        <v>Loy Yang Power</v>
      </c>
      <c r="AA389" s="40" t="str">
        <f>IF(Vic!AC100="","",Vic!AC100)</f>
        <v xml:space="preserve">Thiess Bros Pty Ltd/State Electricity Commission of Victoria </v>
      </c>
      <c r="AB389" s="40" t="str">
        <f>IF(Vic!AD100="","",Vic!AD100)</f>
        <v xml:space="preserve">Thiess Bros Pty Ltd/State Electricity Commission of Victoria </v>
      </c>
      <c r="AC389" s="40" t="str">
        <f>IF(Vic!AE100="","",Vic!AE100)</f>
        <v>Water Storage for Open Cut Fire Protection. Downstream embankment partially submerged in ash pond as Ash Pond immediately down stream. Wall raised 2.5 metres in 1995 to increase ash pond storage capacity.</v>
      </c>
      <c r="AD389" s="40" t="str">
        <f>IF(Vic!AF100="","",Vic!AF100)</f>
        <v/>
      </c>
      <c r="AE389" s="40" t="str">
        <f>IF(Vic!AG100="","",Vic!AG100)</f>
        <v/>
      </c>
      <c r="AF389" s="40" t="str">
        <f>IF(Vic!AH100="","",Vic!AH100)</f>
        <v/>
      </c>
      <c r="AG389" s="40" t="str">
        <f>IF(Vic!AI100="","",Vic!AI100)</f>
        <v/>
      </c>
      <c r="AH389" s="40" t="str">
        <f>IF(Vic!AJ100="","",Vic!AJ100)</f>
        <v/>
      </c>
      <c r="AI389" s="40" t="str">
        <f>IF(Vic!AK100="","",Vic!AK100)</f>
        <v/>
      </c>
      <c r="AK389" s="40" t="str">
        <f>IF(Vic!AL100="","",Vic!AL100)</f>
        <v/>
      </c>
    </row>
    <row r="390" spans="1:37" x14ac:dyDescent="0.2">
      <c r="A390" s="7">
        <f t="shared" si="6"/>
        <v>387</v>
      </c>
      <c r="B390" s="40" t="str">
        <f>IF(TAS!B55="","",TAS!B55)</f>
        <v>MACKINTOSH</v>
      </c>
      <c r="C390" s="40" t="str">
        <f>IF(TAS!C55="","",TAS!C55)</f>
        <v>Lake Mackintosh</v>
      </c>
      <c r="D390" s="40">
        <f>IF(TAS!E55="","",TAS!E55)</f>
        <v>1981</v>
      </c>
      <c r="E390" s="40" t="str">
        <f>IF(TAS!F55="","",TAS!F55)</f>
        <v/>
      </c>
      <c r="F390" s="40" t="str">
        <f>IF(TAS!G55="","",TAS!G55)</f>
        <v>Mackintosh</v>
      </c>
      <c r="G390" s="40" t="str">
        <f>IF(TAS!H55="","",TAS!H55)</f>
        <v/>
      </c>
      <c r="H390" s="40" t="str">
        <f>IF(TAS!I55="","",TAS!I55)</f>
        <v>QUEENSTOWN</v>
      </c>
      <c r="I390" s="40" t="str">
        <f>IF(TAS!J55="","",TAS!J55)</f>
        <v>TAS</v>
      </c>
      <c r="J390" s="40" t="str">
        <f>IF(TAS!K55="","",TAS!K55)</f>
        <v>ER</v>
      </c>
      <c r="K390" s="40" t="str">
        <f>IF(TAS!L55="","",TAS!L55)</f>
        <v/>
      </c>
      <c r="L390" s="40" t="str">
        <f>IF(TAS!M55="","",TAS!M55)</f>
        <v>fc</v>
      </c>
      <c r="M390" s="40" t="str">
        <f>IF(TAS!N55="","",TAS!N55)</f>
        <v>R/S</v>
      </c>
      <c r="N390" s="40">
        <f>IF(TAS!O55="","",TAS!O55)</f>
        <v>75</v>
      </c>
      <c r="O390" s="40">
        <f>IF(TAS!P55="","",TAS!P55)</f>
        <v>465</v>
      </c>
      <c r="P390" s="40">
        <f>IF(TAS!Q55="","",TAS!Q55)</f>
        <v>927</v>
      </c>
      <c r="Q390" s="40">
        <f>IF(TAS!R55="","",TAS!R55)</f>
        <v>913690</v>
      </c>
      <c r="R390" s="40">
        <f>IF(TAS!S55="","",TAS!S55)</f>
        <v>27610</v>
      </c>
      <c r="S390" s="40" t="str">
        <f>IF(TAS!T55="","",TAS!T55)</f>
        <v>H</v>
      </c>
      <c r="T390" s="40" t="str">
        <f>IF(TAS!U55="","",TAS!U55)</f>
        <v/>
      </c>
      <c r="U390" s="40" t="str">
        <f>IF(TAS!V55="","",TAS!V55)</f>
        <v/>
      </c>
      <c r="V390" s="40" t="str">
        <f>IF(TAS!W55="","",TAS!W55)</f>
        <v/>
      </c>
      <c r="W390" s="40">
        <f>IF(TAS!Y55="","",TAS!Y55)</f>
        <v>512</v>
      </c>
      <c r="X390" s="40">
        <f>IF(TAS!Z55="","",TAS!Z55)</f>
        <v>1021</v>
      </c>
      <c r="Y390" s="40" t="str">
        <f>IF(TAS!AB55="","",TAS!AB55)</f>
        <v>L</v>
      </c>
      <c r="Z390" s="40" t="str">
        <f>IF(TAS!AC55="","",TAS!AC55)</f>
        <v>Hydro Electric Corporation TAS</v>
      </c>
      <c r="AA390" s="40" t="str">
        <f>IF(TAS!AD55="","",TAS!AD55)</f>
        <v>Hydro-Electric Commission TAS</v>
      </c>
      <c r="AB390" s="40" t="str">
        <f>IF(TAS!AE55="","",TAS!AE55)</f>
        <v>Hydro-Electric Commission TAS</v>
      </c>
      <c r="AC390" s="40" t="str">
        <f>IF(TAS!AF55="","",TAS!AF55)</f>
        <v/>
      </c>
      <c r="AD390" s="40" t="str">
        <f>IF(TAS!AG55="","",TAS!AG55)</f>
        <v>Mackintosh</v>
      </c>
      <c r="AE390" s="40">
        <f>IF(TAS!AH55="","",TAS!AH55)</f>
        <v>81</v>
      </c>
      <c r="AF390" s="40">
        <f>IF(TAS!AI55="","",TAS!AI55)</f>
        <v>394</v>
      </c>
      <c r="AG390" s="40" t="str">
        <f>IF(TAS!AJ55="","",TAS!AJ55)</f>
        <v/>
      </c>
      <c r="AH390" s="40" t="str">
        <f>IF(TAS!AK55="","",TAS!AK55)</f>
        <v/>
      </c>
      <c r="AI390" s="40" t="str">
        <f>IF(TAS!AL55="","",TAS!AL55)</f>
        <v/>
      </c>
      <c r="AJ390" s="40" t="str">
        <f>IF(TAS!AM55="","",TAS!AM55)</f>
        <v/>
      </c>
      <c r="AK390" s="40" t="str">
        <f>IF(TAS!AN55="","",TAS!AN55)</f>
        <v/>
      </c>
    </row>
    <row r="391" spans="1:37" x14ac:dyDescent="0.2">
      <c r="A391" s="7">
        <f t="shared" si="6"/>
        <v>388</v>
      </c>
      <c r="B391" s="40" t="str">
        <f>IF(TAS!B56="","",TAS!B56)</f>
        <v>TULLABARDINE</v>
      </c>
      <c r="C391" s="40" t="str">
        <f>IF(TAS!C56="","",TAS!C56)</f>
        <v>Lake Mackintosh</v>
      </c>
      <c r="D391" s="40">
        <f>IF(TAS!E56="","",TAS!E56)</f>
        <v>1981</v>
      </c>
      <c r="E391" s="40" t="str">
        <f>IF(TAS!F56="","",TAS!F56)</f>
        <v/>
      </c>
      <c r="F391" s="40" t="str">
        <f>IF(TAS!G56="","",TAS!G56)</f>
        <v>Tullabardine Crk</v>
      </c>
      <c r="G391" s="40" t="str">
        <f>IF(TAS!H56="","",TAS!H56)</f>
        <v/>
      </c>
      <c r="H391" s="40" t="str">
        <f>IF(TAS!I56="","",TAS!I56)</f>
        <v>QUEENSTOWN</v>
      </c>
      <c r="I391" s="40" t="str">
        <f>IF(TAS!J56="","",TAS!J56)</f>
        <v>TAS</v>
      </c>
      <c r="J391" s="40" t="str">
        <f>IF(TAS!K56="","",TAS!K56)</f>
        <v>ER</v>
      </c>
      <c r="K391" s="40" t="str">
        <f>IF(TAS!L56="","",TAS!L56)</f>
        <v/>
      </c>
      <c r="L391" s="40" t="str">
        <f>IF(TAS!M56="","",TAS!M56)</f>
        <v>fc</v>
      </c>
      <c r="M391" s="40" t="str">
        <f>IF(TAS!N56="","",TAS!N56)</f>
        <v>R</v>
      </c>
      <c r="N391" s="40">
        <f>IF(TAS!O56="","",TAS!O56)</f>
        <v>25</v>
      </c>
      <c r="O391" s="40">
        <f>IF(TAS!P56="","",TAS!P56)</f>
        <v>214</v>
      </c>
      <c r="P391" s="40">
        <f>IF(TAS!Q56="","",TAS!Q56)</f>
        <v>186</v>
      </c>
      <c r="Q391" s="40">
        <f>IF(TAS!R56="","",TAS!R56)</f>
        <v>913690</v>
      </c>
      <c r="R391" s="40">
        <f>IF(TAS!S56="","",TAS!S56)</f>
        <v>27610</v>
      </c>
      <c r="S391" s="40" t="str">
        <f>IF(TAS!T56="","",TAS!T56)</f>
        <v>H</v>
      </c>
      <c r="T391" s="40" t="str">
        <f>IF(TAS!U56="","",TAS!U56)</f>
        <v/>
      </c>
      <c r="U391" s="40" t="str">
        <f>IF(TAS!V56="","",TAS!V56)</f>
        <v/>
      </c>
      <c r="V391" s="40" t="str">
        <f>IF(TAS!W56="","",TAS!W56)</f>
        <v/>
      </c>
      <c r="W391" s="40">
        <f>IF(TAS!Y56="","",TAS!Y56)</f>
        <v>512</v>
      </c>
      <c r="X391" s="40" t="str">
        <f>IF(TAS!Z56="","",TAS!Z56)</f>
        <v>-</v>
      </c>
      <c r="Y391" s="40" t="str">
        <f>IF(TAS!AB56="","",TAS!AB56)</f>
        <v>L</v>
      </c>
      <c r="Z391" s="40" t="str">
        <f>IF(TAS!AC56="","",TAS!AC56)</f>
        <v>Hydro-Electric Commission TAS</v>
      </c>
      <c r="AA391" s="40" t="str">
        <f>IF(TAS!AD56="","",TAS!AD56)</f>
        <v>Hydro-Electric Commission TAS</v>
      </c>
      <c r="AB391" s="40" t="str">
        <f>IF(TAS!AE56="","",TAS!AE56)</f>
        <v>Hydro-Electric Commission TAS</v>
      </c>
      <c r="AC391" s="40" t="str">
        <f>IF(TAS!AF56="","",TAS!AF56)</f>
        <v>Saddle dam for Lake Mackintosh.</v>
      </c>
      <c r="AD391" s="40" t="str">
        <f>IF(TAS!AG56="","",TAS!AG56)</f>
        <v/>
      </c>
      <c r="AE391" s="40" t="str">
        <f>IF(TAS!AH56="","",TAS!AH56)</f>
        <v/>
      </c>
      <c r="AF391" s="40" t="str">
        <f>IF(TAS!AI56="","",TAS!AI56)</f>
        <v/>
      </c>
      <c r="AG391" s="40" t="str">
        <f>IF(TAS!AJ56="","",TAS!AJ56)</f>
        <v/>
      </c>
      <c r="AH391" s="40" t="str">
        <f>IF(TAS!AK56="","",TAS!AK56)</f>
        <v/>
      </c>
      <c r="AI391" s="40" t="str">
        <f>IF(TAS!AL56="","",TAS!AL56)</f>
        <v/>
      </c>
      <c r="AJ391" s="40" t="str">
        <f>IF(TAS!AM56="","",TAS!AM56)</f>
        <v/>
      </c>
      <c r="AK391" s="40" t="str">
        <f>IF(TAS!AN56="","",TAS!AN56)</f>
        <v/>
      </c>
    </row>
    <row r="392" spans="1:37" x14ac:dyDescent="0.2">
      <c r="A392" s="7">
        <f t="shared" si="6"/>
        <v>389</v>
      </c>
      <c r="B392" s="40" t="str">
        <f>IF(QLD!C69="","",QLD!C69)</f>
        <v>BLAIR ATHOL ENVIRONMENT DAM</v>
      </c>
      <c r="C392" s="40" t="str">
        <f>IF(QLD!D69="","",QLD!D69)</f>
        <v/>
      </c>
      <c r="D392" s="40">
        <f>IF(QLD!F69="","",QLD!F69)</f>
        <v>1982</v>
      </c>
      <c r="E392" s="40" t="str">
        <f>IF(QLD!G69="","",QLD!G69)</f>
        <v/>
      </c>
      <c r="F392" s="40" t="str">
        <f>IF(QLD!H69="","",QLD!H69)</f>
        <v>Bath Ck</v>
      </c>
      <c r="G392" s="40" t="str">
        <f>IF(QLD!I69="","",QLD!I69)</f>
        <v/>
      </c>
      <c r="H392" s="40" t="str">
        <f>IF(QLD!J69="","",QLD!J69)</f>
        <v>BLAIR ATHOL</v>
      </c>
      <c r="I392" s="40" t="str">
        <f>IF(QLD!K69="","",QLD!K69)</f>
        <v>QLD</v>
      </c>
      <c r="J392" s="40" t="str">
        <f>IF(QLD!L69="","",QLD!L69)</f>
        <v>ER</v>
      </c>
      <c r="K392" s="40" t="str">
        <f>IF(QLD!M69="","",QLD!M69)</f>
        <v/>
      </c>
      <c r="L392" s="40" t="str">
        <f>IF(QLD!N69="","",QLD!N69)</f>
        <v>ie</v>
      </c>
      <c r="M392" s="40" t="str">
        <f>IF(QLD!O69="","",QLD!O69)</f>
        <v>R/S</v>
      </c>
      <c r="N392" s="40">
        <f>IF(QLD!P69="","",QLD!P69)</f>
        <v>15</v>
      </c>
      <c r="O392" s="40">
        <f>IF(QLD!Q69="","",QLD!Q69)</f>
        <v>500</v>
      </c>
      <c r="P392" s="40">
        <f>IF(QLD!R69="","",QLD!R69)</f>
        <v>102</v>
      </c>
      <c r="Q392" s="40">
        <f>IF(QLD!S69="","",QLD!S69)</f>
        <v>4000</v>
      </c>
      <c r="R392" s="40">
        <f>IF(QLD!T69="","",QLD!T69)</f>
        <v>1500</v>
      </c>
      <c r="S392" s="40" t="str">
        <f>IF(QLD!U69="","",QLD!U69)</f>
        <v>Q</v>
      </c>
      <c r="T392" s="40" t="str">
        <f>IF(QLD!V69="","",QLD!V69)</f>
        <v/>
      </c>
      <c r="U392" s="40" t="str">
        <f>IF(QLD!W69="","",QLD!W69)</f>
        <v/>
      </c>
      <c r="V392" s="40" t="str">
        <f>IF(QLD!X69="","",QLD!X69)</f>
        <v/>
      </c>
      <c r="W392" s="40" t="str">
        <f>IF(QLD!Z69="","",QLD!Z69)</f>
        <v/>
      </c>
      <c r="X392" s="40">
        <f>IF(QLD!AA69="","",QLD!AA69)</f>
        <v>11</v>
      </c>
      <c r="Y392" s="40" t="str">
        <f>IF(QLD!AB69="","",QLD!AB69)</f>
        <v>L</v>
      </c>
      <c r="Z392" s="40" t="str">
        <f>IF(QLD!AC69="","",QLD!AC69)</f>
        <v>Blair Athol Coal Pty Ltd</v>
      </c>
      <c r="AA392" s="40" t="str">
        <f>IF(QLD!AD69="","",QLD!AD69)</f>
        <v>Coffey and Partners &amp; CMPS</v>
      </c>
      <c r="AB392" s="40" t="str">
        <f>IF(QLD!AE69="","",QLD!AE69)</f>
        <v>Unknown</v>
      </c>
      <c r="AC392" s="40" t="str">
        <f>IF(QLD!AF69="","",QLD!AF69)</f>
        <v/>
      </c>
      <c r="AD392" s="40" t="str">
        <f>IF(QLD!AG69="","",QLD!AG69)</f>
        <v/>
      </c>
      <c r="AE392" s="40" t="str">
        <f>IF(QLD!AH69="","",QLD!AH69)</f>
        <v/>
      </c>
      <c r="AF392" s="40" t="str">
        <f>IF(QLD!AI69="","",QLD!AI69)</f>
        <v/>
      </c>
      <c r="AG392" s="40" t="str">
        <f>IF(QLD!AJ69="","",QLD!AJ69)</f>
        <v/>
      </c>
      <c r="AH392" s="40" t="str">
        <f>IF(QLD!AK69="","",QLD!AK69)</f>
        <v/>
      </c>
      <c r="AI392" s="40" t="str">
        <f>IF(QLD!AL69="","",QLD!AL69)</f>
        <v/>
      </c>
      <c r="AJ392" s="40" t="str">
        <f>IF(QLD!AM69="","",QLD!AM69)</f>
        <v/>
      </c>
      <c r="AK392" s="40" t="str">
        <f>IF(QLD!AN69="","",QLD!AN69)</f>
        <v/>
      </c>
    </row>
    <row r="393" spans="1:37" x14ac:dyDescent="0.2">
      <c r="A393" s="7">
        <f t="shared" si="6"/>
        <v>390</v>
      </c>
      <c r="B393" s="40" t="str">
        <f>IF(QLD!C70="","",QLD!C70)</f>
        <v>BLAIR ATHOL WEST</v>
      </c>
      <c r="C393" s="40" t="str">
        <f>IF(QLD!D70="","",QLD!D70)</f>
        <v/>
      </c>
      <c r="D393" s="40">
        <f>IF(QLD!F70="","",QLD!F70)</f>
        <v>1982</v>
      </c>
      <c r="E393" s="40" t="str">
        <f>IF(QLD!G70="","",QLD!G70)</f>
        <v/>
      </c>
      <c r="F393" s="40" t="str">
        <f>IF(QLD!H70="","",QLD!H70)</f>
        <v>Washpool Ck</v>
      </c>
      <c r="G393" s="40" t="str">
        <f>IF(QLD!I70="","",QLD!I70)</f>
        <v/>
      </c>
      <c r="H393" s="40" t="str">
        <f>IF(QLD!J70="","",QLD!J70)</f>
        <v>BLAIR ATHOL</v>
      </c>
      <c r="I393" s="40" t="str">
        <f>IF(QLD!K70="","",QLD!K70)</f>
        <v>QLD</v>
      </c>
      <c r="J393" s="40" t="str">
        <f>IF(QLD!L70="","",QLD!L70)</f>
        <v>ER</v>
      </c>
      <c r="K393" s="40" t="str">
        <f>IF(QLD!M70="","",QLD!M70)</f>
        <v/>
      </c>
      <c r="L393" s="40" t="str">
        <f>IF(QLD!N70="","",QLD!N70)</f>
        <v>ie</v>
      </c>
      <c r="M393" s="40" t="str">
        <f>IF(QLD!O70="","",QLD!O70)</f>
        <v>R/S</v>
      </c>
      <c r="N393" s="40">
        <f>IF(QLD!P70="","",QLD!P70)</f>
        <v>16</v>
      </c>
      <c r="O393" s="40">
        <f>IF(QLD!Q70="","",QLD!Q70)</f>
        <v>250</v>
      </c>
      <c r="P393" s="40">
        <f>IF(QLD!R70="","",QLD!R70)</f>
        <v>171</v>
      </c>
      <c r="Q393" s="40">
        <f>IF(QLD!S70="","",QLD!S70)</f>
        <v>2800</v>
      </c>
      <c r="R393" s="40">
        <f>IF(QLD!T70="","",QLD!T70)</f>
        <v>510</v>
      </c>
      <c r="S393" s="40" t="str">
        <f>IF(QLD!U70="","",QLD!U70)</f>
        <v>C</v>
      </c>
      <c r="T393" s="40" t="str">
        <f>IF(QLD!V70="","",QLD!V70)</f>
        <v>S</v>
      </c>
      <c r="U393" s="40" t="str">
        <f>IF(QLD!W70="","",QLD!W70)</f>
        <v/>
      </c>
      <c r="V393" s="40" t="str">
        <f>IF(QLD!X70="","",QLD!X70)</f>
        <v/>
      </c>
      <c r="W393" s="40" t="str">
        <f>IF(QLD!Z70="","",QLD!Z70)</f>
        <v/>
      </c>
      <c r="X393" s="40">
        <f>IF(QLD!AA70="","",QLD!AA70)</f>
        <v>35</v>
      </c>
      <c r="Y393" s="40" t="str">
        <f>IF(QLD!AB70="","",QLD!AB70)</f>
        <v>L</v>
      </c>
      <c r="Z393" s="40" t="str">
        <f>IF(QLD!AC70="","",QLD!AC70)</f>
        <v>Blair Athol Coal Pty Ltd</v>
      </c>
      <c r="AA393" s="40" t="str">
        <f>IF(QLD!AD70="","",QLD!AD70)</f>
        <v>Coffey and Partners &amp; CMPS</v>
      </c>
      <c r="AB393" s="40" t="str">
        <f>IF(QLD!AE70="","",QLD!AE70)</f>
        <v>Unknown</v>
      </c>
      <c r="AC393" s="40" t="str">
        <f>IF(QLD!AF70="","",QLD!AF70)</f>
        <v/>
      </c>
      <c r="AD393" s="40" t="str">
        <f>IF(QLD!AG70="","",QLD!AG70)</f>
        <v/>
      </c>
      <c r="AE393" s="40" t="str">
        <f>IF(QLD!AH70="","",QLD!AH70)</f>
        <v>n/a</v>
      </c>
      <c r="AF393" s="40" t="str">
        <f>IF(QLD!AI70="","",QLD!AI70)</f>
        <v>n/a</v>
      </c>
      <c r="AG393" s="40" t="str">
        <f>IF(QLD!AJ70="","",QLD!AJ70)</f>
        <v>n/a</v>
      </c>
      <c r="AH393" s="40" t="str">
        <f>IF(QLD!AK70="","",QLD!AK70)</f>
        <v>n/a</v>
      </c>
      <c r="AI393" s="40">
        <f>IF(QLD!AL70="","",QLD!AL70)</f>
        <v>10</v>
      </c>
      <c r="AJ393" s="40" t="str">
        <f>IF(QLD!AM70="","",QLD!AM70)</f>
        <v/>
      </c>
      <c r="AK393" s="40" t="str">
        <f>IF(QLD!AN70="","",QLD!AN70)</f>
        <v/>
      </c>
    </row>
    <row r="394" spans="1:37" x14ac:dyDescent="0.2">
      <c r="A394" s="7">
        <f t="shared" si="6"/>
        <v>391</v>
      </c>
      <c r="B394" s="40" t="str">
        <f>IF(QLD!C71="","",QLD!C71)</f>
        <v>BOONDOOMA</v>
      </c>
      <c r="C394" s="40" t="str">
        <f>IF(QLD!D71="","",QLD!D71)</f>
        <v/>
      </c>
      <c r="D394" s="40">
        <f>IF(QLD!F71="","",QLD!F71)</f>
        <v>1982</v>
      </c>
      <c r="E394" s="40" t="str">
        <f>IF(QLD!G71="","",QLD!G71)</f>
        <v/>
      </c>
      <c r="F394" s="40" t="str">
        <f>IF(QLD!H71="","",QLD!H71)</f>
        <v>Boyne</v>
      </c>
      <c r="G394" s="40" t="str">
        <f>IF(QLD!I71="","",QLD!I71)</f>
        <v/>
      </c>
      <c r="H394" s="40" t="str">
        <f>IF(QLD!J71="","",QLD!J71)</f>
        <v>PROSTON</v>
      </c>
      <c r="I394" s="40" t="str">
        <f>IF(QLD!K71="","",QLD!K71)</f>
        <v>QLD</v>
      </c>
      <c r="J394" s="40" t="str">
        <f>IF(QLD!L71="","",QLD!L71)</f>
        <v>ER</v>
      </c>
      <c r="K394" s="40" t="str">
        <f>IF(QLD!M71="","",QLD!M71)</f>
        <v/>
      </c>
      <c r="L394" s="40" t="str">
        <f>IF(QLD!N71="","",QLD!N71)</f>
        <v>fc</v>
      </c>
      <c r="M394" s="40" t="str">
        <f>IF(QLD!O71="","",QLD!O71)</f>
        <v>R</v>
      </c>
      <c r="N394" s="40">
        <f>IF(QLD!P71="","",QLD!P71)</f>
        <v>63</v>
      </c>
      <c r="O394" s="40">
        <f>IF(QLD!Q71="","",QLD!Q71)</f>
        <v>455</v>
      </c>
      <c r="P394" s="40">
        <f>IF(QLD!R71="","",QLD!R71)</f>
        <v>944</v>
      </c>
      <c r="Q394" s="40">
        <f>IF(QLD!S71="","",QLD!S71)</f>
        <v>204200</v>
      </c>
      <c r="R394" s="40">
        <f>IF(QLD!T71="","",QLD!T71)</f>
        <v>18150</v>
      </c>
      <c r="S394" s="40" t="str">
        <f>IF(QLD!U71="","",QLD!U71)</f>
        <v>S</v>
      </c>
      <c r="T394" s="40" t="str">
        <f>IF(QLD!V71="","",QLD!V71)</f>
        <v>I</v>
      </c>
      <c r="U394" s="40" t="str">
        <f>IF(QLD!W71="","",QLD!W71)</f>
        <v/>
      </c>
      <c r="V394" s="40" t="str">
        <f>IF(QLD!X71="","",QLD!X71)</f>
        <v/>
      </c>
      <c r="W394" s="40">
        <f>IF(QLD!Z71="","",QLD!Z71)</f>
        <v>4200</v>
      </c>
      <c r="X394" s="40">
        <f>IF(QLD!AA71="","",QLD!AA71)</f>
        <v>13420</v>
      </c>
      <c r="Y394" s="40" t="str">
        <f>IF(QLD!AB71="","",QLD!AB71)</f>
        <v>L</v>
      </c>
      <c r="Z394" s="40" t="str">
        <f>IF(QLD!AC71="","",QLD!AC71)</f>
        <v>SunWater</v>
      </c>
      <c r="AA394" s="40" t="str">
        <f>IF(QLD!AD71="","",QLD!AD71)</f>
        <v>Water Resources Commission</v>
      </c>
      <c r="AB394" s="40" t="str">
        <f>IF(QLD!AE71="","",QLD!AE71)</f>
        <v>Citra Constructions Ltd &amp; White Industries Pty Ltd</v>
      </c>
      <c r="AC394" s="40" t="str">
        <f>IF(QLD!AF71="","",QLD!AF71)</f>
        <v>Supply for thermal power station</v>
      </c>
      <c r="AD394" s="40" t="str">
        <f>IF(QLD!AG71="","",QLD!AG71)</f>
        <v/>
      </c>
      <c r="AE394" s="40" t="str">
        <f>IF(QLD!AH71="","",QLD!AH71)</f>
        <v>n/a</v>
      </c>
      <c r="AF394" s="40" t="str">
        <f>IF(QLD!AI71="","",QLD!AI71)</f>
        <v>n/a</v>
      </c>
      <c r="AG394" s="40">
        <f>IF(QLD!AJ71="","",QLD!AJ71)</f>
        <v>33</v>
      </c>
      <c r="AH394" s="40" t="str">
        <f>IF(QLD!AK71="","",QLD!AK71)</f>
        <v>n/a</v>
      </c>
      <c r="AI394" s="40">
        <f>IF(QLD!AL71="","",QLD!AL71)</f>
        <v>10</v>
      </c>
      <c r="AJ394" s="40" t="str">
        <f>IF(QLD!AM71="","",QLD!AM71)</f>
        <v/>
      </c>
      <c r="AK394" s="40" t="str">
        <f>IF(QLD!AN71="","",QLD!AN71)</f>
        <v/>
      </c>
    </row>
    <row r="395" spans="1:37" x14ac:dyDescent="0.2">
      <c r="A395" s="7">
        <f t="shared" si="6"/>
        <v>392</v>
      </c>
      <c r="B395" s="40" t="str">
        <f>IF(QLD!C72="","",QLD!C72)</f>
        <v>CANIA</v>
      </c>
      <c r="C395" s="40" t="str">
        <f>IF(QLD!D72="","",QLD!D72)</f>
        <v/>
      </c>
      <c r="D395" s="40">
        <f>IF(QLD!F72="","",QLD!F72)</f>
        <v>1982</v>
      </c>
      <c r="E395" s="40" t="str">
        <f>IF(QLD!G72="","",QLD!G72)</f>
        <v/>
      </c>
      <c r="F395" s="40" t="str">
        <f>IF(QLD!H72="","",QLD!H72)</f>
        <v>Three Moon Ck</v>
      </c>
      <c r="G395" s="40" t="str">
        <f>IF(QLD!I72="","",QLD!I72)</f>
        <v/>
      </c>
      <c r="H395" s="40" t="str">
        <f>IF(QLD!J72="","",QLD!J72)</f>
        <v>MONTO</v>
      </c>
      <c r="I395" s="40" t="str">
        <f>IF(QLD!K72="","",QLD!K72)</f>
        <v>QLD</v>
      </c>
      <c r="J395" s="40" t="str">
        <f>IF(QLD!L72="","",QLD!L72)</f>
        <v>ER</v>
      </c>
      <c r="K395" s="40" t="str">
        <f>IF(QLD!M72="","",QLD!M72)</f>
        <v/>
      </c>
      <c r="L395" s="40" t="str">
        <f>IF(QLD!N72="","",QLD!N72)</f>
        <v>ie</v>
      </c>
      <c r="M395" s="40" t="str">
        <f>IF(QLD!O72="","",QLD!O72)</f>
        <v>R</v>
      </c>
      <c r="N395" s="40">
        <f>IF(QLD!P72="","",QLD!P72)</f>
        <v>54</v>
      </c>
      <c r="O395" s="40">
        <f>IF(QLD!Q72="","",QLD!Q72)</f>
        <v>340</v>
      </c>
      <c r="P395" s="40">
        <f>IF(QLD!R72="","",QLD!R72)</f>
        <v>727</v>
      </c>
      <c r="Q395" s="40">
        <f>IF(QLD!S72="","",QLD!S72)</f>
        <v>88500</v>
      </c>
      <c r="R395" s="40">
        <f>IF(QLD!T72="","",QLD!T72)</f>
        <v>7600</v>
      </c>
      <c r="S395" s="40" t="str">
        <f>IF(QLD!U72="","",QLD!U72)</f>
        <v>I</v>
      </c>
      <c r="T395" s="40" t="str">
        <f>IF(QLD!V72="","",QLD!V72)</f>
        <v/>
      </c>
      <c r="U395" s="40" t="str">
        <f>IF(QLD!W72="","",QLD!W72)</f>
        <v/>
      </c>
      <c r="V395" s="40" t="str">
        <f>IF(QLD!X72="","",QLD!X72)</f>
        <v/>
      </c>
      <c r="W395" s="40">
        <f>IF(QLD!Z72="","",QLD!Z72)</f>
        <v>280</v>
      </c>
      <c r="X395" s="40">
        <f>IF(QLD!AA72="","",QLD!AA72)</f>
        <v>3200</v>
      </c>
      <c r="Y395" s="40" t="str">
        <f>IF(QLD!AB72="","",QLD!AB72)</f>
        <v>L</v>
      </c>
      <c r="Z395" s="40" t="str">
        <f>IF(QLD!AC72="","",QLD!AC72)</f>
        <v>SunWater</v>
      </c>
      <c r="AA395" s="40" t="str">
        <f>IF(QLD!AD72="","",QLD!AD72)</f>
        <v>Water Resources Commission &amp; SMEC</v>
      </c>
      <c r="AB395" s="40" t="str">
        <f>IF(QLD!AE72="","",QLD!AE72)</f>
        <v>Water Resources Commission</v>
      </c>
      <c r="AC395" s="40" t="str">
        <f>IF(QLD!AF72="","",QLD!AF72)</f>
        <v/>
      </c>
      <c r="AD395" s="40" t="str">
        <f>IF(QLD!AG72="","",QLD!AG72)</f>
        <v/>
      </c>
      <c r="AE395" s="40" t="str">
        <f>IF(QLD!AH72="","",QLD!AH72)</f>
        <v>n/a</v>
      </c>
      <c r="AF395" s="40" t="str">
        <f>IF(QLD!AI72="","",QLD!AI72)</f>
        <v>n/a</v>
      </c>
      <c r="AG395" s="40">
        <f>IF(QLD!AJ72="","",QLD!AJ72)</f>
        <v>23</v>
      </c>
      <c r="AH395" s="40" t="str">
        <f>IF(QLD!AK72="","",QLD!AK72)</f>
        <v>n/a</v>
      </c>
      <c r="AI395" s="40">
        <f>IF(QLD!AL72="","",QLD!AL72)</f>
        <v>10</v>
      </c>
      <c r="AJ395" s="40" t="str">
        <f>IF(QLD!AM72="","",QLD!AM72)</f>
        <v/>
      </c>
      <c r="AK395" s="40" t="str">
        <f>IF(QLD!AN72="","",QLD!AN72)</f>
        <v/>
      </c>
    </row>
    <row r="396" spans="1:37" x14ac:dyDescent="0.2">
      <c r="A396" s="7">
        <f t="shared" si="6"/>
        <v>393</v>
      </c>
      <c r="B396" s="40" t="str">
        <f>IF(NSW!B116="","",NSW!B116)</f>
        <v>DRAYTON DAM 1789</v>
      </c>
      <c r="C396" s="40" t="str">
        <f>IF(NSW!C116="","",NSW!C116)</f>
        <v/>
      </c>
      <c r="D396" s="40">
        <f>IF(NSW!E116="","",NSW!E116)</f>
        <v>1982</v>
      </c>
      <c r="E396" s="40" t="str">
        <f>IF(NSW!F116="","",NSW!F116)</f>
        <v/>
      </c>
      <c r="F396" s="40" t="str">
        <f>IF(NSW!G116="","",NSW!G116)</f>
        <v>Minor Creek</v>
      </c>
      <c r="G396" s="40" t="str">
        <f>IF(NSW!H116="","",NSW!H116)</f>
        <v/>
      </c>
      <c r="H396" s="40" t="str">
        <f>IF(NSW!I116="","",NSW!I116)</f>
        <v>MUSWELLBROOK</v>
      </c>
      <c r="I396" s="40" t="str">
        <f>IF(NSW!J116="","",NSW!J116)</f>
        <v>NSW</v>
      </c>
      <c r="J396" s="40" t="str">
        <f>IF(NSW!K116="","",NSW!K116)</f>
        <v>ER</v>
      </c>
      <c r="K396" s="40" t="str">
        <f>IF(NSW!L116="","",NSW!L116)</f>
        <v/>
      </c>
      <c r="L396" s="40" t="str">
        <f>IF(NSW!M116="","",NSW!M116)</f>
        <v>ie</v>
      </c>
      <c r="M396" s="40" t="str">
        <f>IF(NSW!N116="","",NSW!N116)</f>
        <v>R/S</v>
      </c>
      <c r="N396" s="40">
        <f>IF(NSW!O116="","",NSW!O116)</f>
        <v>20</v>
      </c>
      <c r="O396" s="40">
        <f>IF(NSW!P116="","",NSW!P116)</f>
        <v>130</v>
      </c>
      <c r="P396" s="40">
        <f>IF(NSW!Q116="","",NSW!Q116)</f>
        <v>42</v>
      </c>
      <c r="Q396" s="40">
        <f>IF(NSW!R116="","",NSW!R116)</f>
        <v>65</v>
      </c>
      <c r="R396" s="40">
        <f>IF(NSW!S116="","",NSW!S116)</f>
        <v>19</v>
      </c>
      <c r="S396" s="40" t="str">
        <f>IF(NSW!T116="","",NSW!T116)</f>
        <v>S</v>
      </c>
      <c r="T396" s="40" t="str">
        <f>IF(NSW!U116="","",NSW!U116)</f>
        <v/>
      </c>
      <c r="U396" s="40" t="str">
        <f>IF(NSW!V116="","",NSW!V116)</f>
        <v/>
      </c>
      <c r="V396" s="40" t="str">
        <f>IF(NSW!W116="","",NSW!W116)</f>
        <v/>
      </c>
      <c r="W396" s="40" t="str">
        <f>IF(NSW!X116="","",NSW!X116)</f>
        <v/>
      </c>
      <c r="X396" s="40">
        <f>IF(NSW!Y116="","",NSW!Y116)</f>
        <v>35</v>
      </c>
      <c r="Y396" s="40" t="str">
        <f>IF(NSW!Z116="","",NSW!Z116)</f>
        <v>L</v>
      </c>
      <c r="Z396" s="40" t="str">
        <f>IF(NSW!AA116="","",NSW!AA116)</f>
        <v>Drayton Joint Venture</v>
      </c>
      <c r="AA396" s="40" t="str">
        <f>IF(NSW!AB116="","",NSW!AB116)</f>
        <v>Coffey and Ptnrs, CSR Energy</v>
      </c>
      <c r="AB396" s="40" t="str">
        <f>IF(NSW!AC116="","",NSW!AC116)</f>
        <v>Thiess Bros.</v>
      </c>
      <c r="AC396" s="40" t="str">
        <f>IF(NSW!AD116="","",NSW!AD116)</f>
        <v/>
      </c>
      <c r="AD396" s="40" t="str">
        <f>IF(NSW!AE116="","",NSW!AE116)</f>
        <v/>
      </c>
      <c r="AE396" s="40" t="str">
        <f>IF(NSW!AF116="","",NSW!AF116)</f>
        <v/>
      </c>
      <c r="AF396" s="40" t="str">
        <f>IF(NSW!AG116="","",NSW!AG116)</f>
        <v/>
      </c>
      <c r="AG396" s="40" t="str">
        <f>IF(NSW!AH116="","",NSW!AH116)</f>
        <v/>
      </c>
      <c r="AH396" s="40" t="str">
        <f>IF(NSW!AI116="","",NSW!AI116)</f>
        <v/>
      </c>
      <c r="AI396" s="40" t="str">
        <f>IF(NSW!AJ116="","",NSW!AJ116)</f>
        <v/>
      </c>
      <c r="AJ396" s="40" t="str">
        <f>IF(NSW!AK116="","",NSW!AK116)</f>
        <v/>
      </c>
      <c r="AK396" s="40" t="str">
        <f>IF(NSW!AL116="","",NSW!AL116)</f>
        <v/>
      </c>
    </row>
    <row r="397" spans="1:37" x14ac:dyDescent="0.2">
      <c r="A397" s="7">
        <f t="shared" si="6"/>
        <v>394</v>
      </c>
      <c r="B397" s="40" t="str">
        <f>IF(NSW!B117="","",NSW!B117)</f>
        <v>DRAYTON DAM 1969</v>
      </c>
      <c r="C397" s="40" t="str">
        <f>IF(NSW!C117="","",NSW!C117)</f>
        <v/>
      </c>
      <c r="D397" s="40">
        <f>IF(NSW!E117="","",NSW!E117)</f>
        <v>1982</v>
      </c>
      <c r="E397" s="40" t="str">
        <f>IF(NSW!F117="","",NSW!F117)</f>
        <v/>
      </c>
      <c r="F397" s="40" t="str">
        <f>IF(NSW!G117="","",NSW!G117)</f>
        <v>Minor Creek</v>
      </c>
      <c r="G397" s="40" t="str">
        <f>IF(NSW!H117="","",NSW!H117)</f>
        <v/>
      </c>
      <c r="H397" s="40" t="str">
        <f>IF(NSW!I117="","",NSW!I117)</f>
        <v>MUSWELLBROOK</v>
      </c>
      <c r="I397" s="40" t="str">
        <f>IF(NSW!J117="","",NSW!J117)</f>
        <v>NSW</v>
      </c>
      <c r="J397" s="40" t="str">
        <f>IF(NSW!K117="","",NSW!K117)</f>
        <v>ER</v>
      </c>
      <c r="K397" s="40" t="str">
        <f>IF(NSW!L117="","",NSW!L117)</f>
        <v/>
      </c>
      <c r="L397" s="40" t="str">
        <f>IF(NSW!M117="","",NSW!M117)</f>
        <v>ie</v>
      </c>
      <c r="M397" s="40" t="str">
        <f>IF(NSW!N117="","",NSW!N117)</f>
        <v>R/S</v>
      </c>
      <c r="N397" s="40">
        <f>IF(NSW!O117="","",NSW!O117)</f>
        <v>15</v>
      </c>
      <c r="O397" s="40">
        <f>IF(NSW!P117="","",NSW!P117)</f>
        <v>160</v>
      </c>
      <c r="P397" s="40">
        <f>IF(NSW!Q117="","",NSW!Q117)</f>
        <v>46</v>
      </c>
      <c r="Q397" s="40">
        <f>IF(NSW!R117="","",NSW!R117)</f>
        <v>60</v>
      </c>
      <c r="R397" s="40">
        <f>IF(NSW!S117="","",NSW!S117)</f>
        <v>16</v>
      </c>
      <c r="S397" s="40" t="str">
        <f>IF(NSW!T117="","",NSW!T117)</f>
        <v>S</v>
      </c>
      <c r="T397" s="40" t="str">
        <f>IF(NSW!U117="","",NSW!U117)</f>
        <v/>
      </c>
      <c r="U397" s="40" t="str">
        <f>IF(NSW!V117="","",NSW!V117)</f>
        <v/>
      </c>
      <c r="V397" s="40" t="str">
        <f>IF(NSW!W117="","",NSW!W117)</f>
        <v/>
      </c>
      <c r="W397" s="40" t="str">
        <f>IF(NSW!X117="","",NSW!X117)</f>
        <v/>
      </c>
      <c r="X397" s="40">
        <f>IF(NSW!Y117="","",NSW!Y117)</f>
        <v>9</v>
      </c>
      <c r="Y397" s="40" t="str">
        <f>IF(NSW!Z117="","",NSW!Z117)</f>
        <v>L</v>
      </c>
      <c r="Z397" s="40" t="str">
        <f>IF(NSW!AA117="","",NSW!AA117)</f>
        <v>Drayton Joint Venture</v>
      </c>
      <c r="AA397" s="40" t="str">
        <f>IF(NSW!AB117="","",NSW!AB117)</f>
        <v>Coffey and Ptnrs, CSR Energy</v>
      </c>
      <c r="AB397" s="40" t="str">
        <f>IF(NSW!AC117="","",NSW!AC117)</f>
        <v>Thiess Bros.</v>
      </c>
      <c r="AC397" s="40" t="str">
        <f>IF(NSW!AD117="","",NSW!AD117)</f>
        <v/>
      </c>
      <c r="AD397" s="40" t="str">
        <f>IF(NSW!AE117="","",NSW!AE117)</f>
        <v/>
      </c>
      <c r="AE397" s="40" t="str">
        <f>IF(NSW!AF117="","",NSW!AF117)</f>
        <v/>
      </c>
      <c r="AF397" s="40" t="str">
        <f>IF(NSW!AG117="","",NSW!AG117)</f>
        <v/>
      </c>
      <c r="AG397" s="40" t="str">
        <f>IF(NSW!AH117="","",NSW!AH117)</f>
        <v/>
      </c>
      <c r="AH397" s="40" t="str">
        <f>IF(NSW!AI117="","",NSW!AI117)</f>
        <v/>
      </c>
      <c r="AI397" s="40" t="str">
        <f>IF(NSW!AJ117="","",NSW!AJ117)</f>
        <v/>
      </c>
      <c r="AJ397" s="40" t="str">
        <f>IF(NSW!AK117="","",NSW!AK117)</f>
        <v/>
      </c>
      <c r="AK397" s="40" t="str">
        <f>IF(NSW!AL117="","",NSW!AL117)</f>
        <v/>
      </c>
    </row>
    <row r="398" spans="1:37" x14ac:dyDescent="0.2">
      <c r="A398" s="7">
        <f t="shared" si="6"/>
        <v>395</v>
      </c>
      <c r="B398" s="40" t="str">
        <f>IF(TAS!B58="","",TAS!B58)</f>
        <v>GUIDE RIVER</v>
      </c>
      <c r="C398" s="40" t="str">
        <f>IF(TAS!C58="","",TAS!C58)</f>
        <v/>
      </c>
      <c r="D398" s="40">
        <f>IF(TAS!E58="","",TAS!E58)</f>
        <v>1982</v>
      </c>
      <c r="E398" s="40" t="str">
        <f>IF(TAS!F58="","",TAS!F58)</f>
        <v/>
      </c>
      <c r="F398" s="40" t="str">
        <f>IF(TAS!G58="","",TAS!G58)</f>
        <v>Guide</v>
      </c>
      <c r="G398" s="40" t="str">
        <f>IF(TAS!H58="","",TAS!H58)</f>
        <v/>
      </c>
      <c r="H398" s="40" t="str">
        <f>IF(TAS!I58="","",TAS!I58)</f>
        <v>BURNIE</v>
      </c>
      <c r="I398" s="40" t="str">
        <f>IF(TAS!J58="","",TAS!J58)</f>
        <v>TAS</v>
      </c>
      <c r="J398" s="40" t="str">
        <f>IF(TAS!K58="","",TAS!K58)</f>
        <v>TE</v>
      </c>
      <c r="K398" s="40" t="str">
        <f>IF(TAS!L58="","",TAS!L58)</f>
        <v/>
      </c>
      <c r="L398" s="40" t="str">
        <f>IF(TAS!M58="","",TAS!M58)</f>
        <v>he</v>
      </c>
      <c r="M398" s="40" t="str">
        <f>IF(TAS!N58="","",TAS!N58)</f>
        <v>S</v>
      </c>
      <c r="N398" s="40">
        <f>IF(TAS!O58="","",TAS!O58)</f>
        <v>15</v>
      </c>
      <c r="O398" s="40">
        <f>IF(TAS!P58="","",TAS!P58)</f>
        <v>130</v>
      </c>
      <c r="P398" s="40">
        <f>IF(TAS!Q58="","",TAS!Q58)</f>
        <v>55</v>
      </c>
      <c r="Q398" s="40">
        <f>IF(TAS!R58="","",TAS!R58)</f>
        <v>1800</v>
      </c>
      <c r="R398" s="40">
        <f>IF(TAS!S58="","",TAS!S58)</f>
        <v>580</v>
      </c>
      <c r="S398" s="40" t="str">
        <f>IF(TAS!T58="","",TAS!T58)</f>
        <v>S</v>
      </c>
      <c r="T398" s="40" t="str">
        <f>IF(TAS!U58="","",TAS!U58)</f>
        <v/>
      </c>
      <c r="U398" s="40" t="str">
        <f>IF(TAS!V58="","",TAS!V58)</f>
        <v/>
      </c>
      <c r="V398" s="40" t="str">
        <f>IF(TAS!W58="","",TAS!W58)</f>
        <v/>
      </c>
      <c r="W398" s="40">
        <f>IF(TAS!Y58="","",TAS!Y58)</f>
        <v>15</v>
      </c>
      <c r="X398" s="40">
        <f>IF(TAS!Z58="","",TAS!Z58)</f>
        <v>30</v>
      </c>
      <c r="Y398" s="40" t="str">
        <f>IF(TAS!AB58="","",TAS!AB58)</f>
        <v>L</v>
      </c>
      <c r="Z398" s="40" t="str">
        <f>IF(TAS!AC58="","",TAS!AC58)</f>
        <v>Municipality of Burnie</v>
      </c>
      <c r="AA398" s="40" t="str">
        <f>IF(TAS!AD58="","",TAS!AD58)</f>
        <v>Municipality of Burnie</v>
      </c>
      <c r="AB398" s="40" t="str">
        <f>IF(TAS!AE58="","",TAS!AE58)</f>
        <v>Singline Constructions Pty Ltd</v>
      </c>
      <c r="AC398" s="40" t="str">
        <f>IF(TAS!AF58="","",TAS!AF58)</f>
        <v/>
      </c>
      <c r="AD398" s="40" t="str">
        <f>IF(TAS!AG58="","",TAS!AG58)</f>
        <v/>
      </c>
      <c r="AE398" s="40" t="str">
        <f>IF(TAS!AH58="","",TAS!AH58)</f>
        <v/>
      </c>
      <c r="AF398" s="40" t="str">
        <f>IF(TAS!AI58="","",TAS!AI58)</f>
        <v/>
      </c>
      <c r="AG398" s="40" t="str">
        <f>IF(TAS!AJ58="","",TAS!AJ58)</f>
        <v/>
      </c>
      <c r="AH398" s="40" t="str">
        <f>IF(TAS!AK58="","",TAS!AK58)</f>
        <v/>
      </c>
      <c r="AI398" s="40" t="str">
        <f>IF(TAS!AL58="","",TAS!AL58)</f>
        <v/>
      </c>
      <c r="AJ398" s="40" t="str">
        <f>IF(TAS!AM58="","",TAS!AM58)</f>
        <v/>
      </c>
      <c r="AK398" s="40" t="str">
        <f>IF(TAS!AN58="","",TAS!AN58)</f>
        <v/>
      </c>
    </row>
    <row r="399" spans="1:37" x14ac:dyDescent="0.2">
      <c r="A399" s="7">
        <f t="shared" si="6"/>
        <v>396</v>
      </c>
      <c r="B399" s="40" t="str">
        <f>IF(NSW!B118="","",NSW!B118)</f>
        <v>LYELL</v>
      </c>
      <c r="C399" s="40" t="str">
        <f>IF(NSW!C118="","",NSW!C118)</f>
        <v/>
      </c>
      <c r="D399" s="40">
        <f>IF(NSW!E118="","",NSW!E118)</f>
        <v>1982</v>
      </c>
      <c r="E399" s="40" t="str">
        <f>IF(NSW!F118="","",NSW!F118)</f>
        <v/>
      </c>
      <c r="F399" s="40" t="str">
        <f>IF(NSW!G118="","",NSW!G118)</f>
        <v>Cox's</v>
      </c>
      <c r="G399" s="40" t="str">
        <f>IF(NSW!H118="","",NSW!H118)</f>
        <v/>
      </c>
      <c r="H399" s="40" t="str">
        <f>IF(NSW!I118="","",NSW!I118)</f>
        <v>LITHGOW</v>
      </c>
      <c r="I399" s="40" t="str">
        <f>IF(NSW!J118="","",NSW!J118)</f>
        <v>NSW</v>
      </c>
      <c r="J399" s="40" t="str">
        <f>IF(NSW!K118="","",NSW!K118)</f>
        <v>ER</v>
      </c>
      <c r="K399" s="40" t="str">
        <f>IF(NSW!L118="","",NSW!L118)</f>
        <v/>
      </c>
      <c r="L399" s="40" t="str">
        <f>IF(NSW!M118="","",NSW!M118)</f>
        <v>fc</v>
      </c>
      <c r="M399" s="40" t="str">
        <f>IF(NSW!N118="","",NSW!N118)</f>
        <v>R</v>
      </c>
      <c r="N399" s="40">
        <f>IF(NSW!O118="","",NSW!O118)</f>
        <v>51</v>
      </c>
      <c r="O399" s="40">
        <f>IF(NSW!P118="","",NSW!P118)</f>
        <v>205</v>
      </c>
      <c r="P399" s="40">
        <f>IF(NSW!Q118="","",NSW!Q118)</f>
        <v>206</v>
      </c>
      <c r="Q399" s="40">
        <f>IF(NSW!R118="","",NSW!R118)</f>
        <v>33500</v>
      </c>
      <c r="R399" s="40">
        <f>IF(NSW!S118="","",NSW!S118)</f>
        <v>2340</v>
      </c>
      <c r="S399" s="40" t="str">
        <f>IF(NSW!T118="","",NSW!T118)</f>
        <v>S</v>
      </c>
      <c r="T399" s="40" t="str">
        <f>IF(NSW!U118="","",NSW!U118)</f>
        <v/>
      </c>
      <c r="U399" s="40" t="str">
        <f>IF(NSW!V118="","",NSW!V118)</f>
        <v/>
      </c>
      <c r="V399" s="40" t="str">
        <f>IF(NSW!W118="","",NSW!W118)</f>
        <v/>
      </c>
      <c r="W399" s="40">
        <f>IF(NSW!X118="","",NSW!X118)</f>
        <v>380</v>
      </c>
      <c r="X399" s="40">
        <f>IF(NSW!Y118="","",NSW!Y118)</f>
        <v>5900</v>
      </c>
      <c r="Y399" s="40" t="str">
        <f>IF(NSW!Z118="","",NSW!Z118)</f>
        <v>V</v>
      </c>
      <c r="Z399" s="40" t="str">
        <f>IF(NSW!AA118="","",NSW!AA118)</f>
        <v>Delta Electricity</v>
      </c>
      <c r="AA399" s="40" t="str">
        <f>IF(NSW!AB118="","",NSW!AB118)</f>
        <v>Electricity Commission of NSW Pacific Power</v>
      </c>
      <c r="AB399" s="40" t="str">
        <f>IF(NSW!AC118="","",NSW!AC118)</f>
        <v>Pearson Bridge</v>
      </c>
      <c r="AC399" s="40" t="str">
        <f>IF(NSW!AD118="","",NSW!AD118)</f>
        <v>Dam raised and inflateable rubber dam added in 1995; rubber dams removed in 2001 and replaced with Hydroplus fusegates</v>
      </c>
      <c r="AD399" s="40" t="str">
        <f>IF(NSW!AE118="","",NSW!AE118)</f>
        <v/>
      </c>
      <c r="AE399" s="40" t="str">
        <f>IF(NSW!AF118="","",NSW!AF118)</f>
        <v/>
      </c>
      <c r="AF399" s="40" t="str">
        <f>IF(NSW!AG118="","",NSW!AG118)</f>
        <v/>
      </c>
      <c r="AG399" s="40" t="str">
        <f>IF(NSW!AH118="","",NSW!AH118)</f>
        <v/>
      </c>
      <c r="AH399" s="40" t="str">
        <f>IF(NSW!AI118="","",NSW!AI118)</f>
        <v/>
      </c>
      <c r="AI399" s="40" t="str">
        <f>IF(NSW!AJ118="","",NSW!AJ118)</f>
        <v/>
      </c>
      <c r="AJ399" s="40" t="str">
        <f>IF(NSW!AK118="","",NSW!AK118)</f>
        <v/>
      </c>
      <c r="AK399" s="40" t="str">
        <f>IF(NSW!AL118="","",NSW!AL118)</f>
        <v/>
      </c>
    </row>
    <row r="400" spans="1:37" x14ac:dyDescent="0.2">
      <c r="A400" s="7">
        <f t="shared" si="6"/>
        <v>397</v>
      </c>
      <c r="B400" s="40" t="str">
        <f>IF(NSW!B119="","",NSW!B119)</f>
        <v>MANGROVE CREEK</v>
      </c>
      <c r="C400" s="40" t="str">
        <f>IF(NSW!C119="","",NSW!C119)</f>
        <v/>
      </c>
      <c r="D400" s="40">
        <f>IF(NSW!E119="","",NSW!E119)</f>
        <v>1982</v>
      </c>
      <c r="E400" s="40" t="str">
        <f>IF(NSW!F119="","",NSW!F119)</f>
        <v/>
      </c>
      <c r="F400" s="40" t="str">
        <f>IF(NSW!G119="","",NSW!G119)</f>
        <v>Mangrove Ck</v>
      </c>
      <c r="G400" s="40" t="str">
        <f>IF(NSW!H119="","",NSW!H119)</f>
        <v/>
      </c>
      <c r="H400" s="40" t="str">
        <f>IF(NSW!I119="","",NSW!I119)</f>
        <v>WYONG</v>
      </c>
      <c r="I400" s="40" t="str">
        <f>IF(NSW!J119="","",NSW!J119)</f>
        <v>NSW</v>
      </c>
      <c r="J400" s="40" t="str">
        <f>IF(NSW!K119="","",NSW!K119)</f>
        <v>ER</v>
      </c>
      <c r="K400" s="40" t="str">
        <f>IF(NSW!L119="","",NSW!L119)</f>
        <v/>
      </c>
      <c r="L400" s="40" t="str">
        <f>IF(NSW!M119="","",NSW!M119)</f>
        <v>fc</v>
      </c>
      <c r="M400" s="40" t="str">
        <f>IF(NSW!N119="","",NSW!N119)</f>
        <v>R</v>
      </c>
      <c r="N400" s="40">
        <f>IF(NSW!O119="","",NSW!O119)</f>
        <v>80</v>
      </c>
      <c r="O400" s="40">
        <f>IF(NSW!P119="","",NSW!P119)</f>
        <v>380</v>
      </c>
      <c r="P400" s="40">
        <f>IF(NSW!Q119="","",NSW!Q119)</f>
        <v>1340</v>
      </c>
      <c r="Q400" s="40">
        <f>IF(NSW!R119="","",NSW!R119)</f>
        <v>189200</v>
      </c>
      <c r="R400" s="40">
        <f>IF(NSW!S119="","",NSW!S119)</f>
        <v>6800</v>
      </c>
      <c r="S400" s="40" t="str">
        <f>IF(NSW!T119="","",NSW!T119)</f>
        <v>S</v>
      </c>
      <c r="T400" s="40" t="str">
        <f>IF(NSW!U119="","",NSW!U119)</f>
        <v/>
      </c>
      <c r="U400" s="40" t="str">
        <f>IF(NSW!V119="","",NSW!V119)</f>
        <v/>
      </c>
      <c r="V400" s="40" t="str">
        <f>IF(NSW!W119="","",NSW!W119)</f>
        <v/>
      </c>
      <c r="W400" s="40">
        <f>IF(NSW!X119="","",NSW!X119)</f>
        <v>101</v>
      </c>
      <c r="X400" s="40">
        <f>IF(NSW!Y119="","",NSW!Y119)</f>
        <v>575</v>
      </c>
      <c r="Y400" s="40" t="str">
        <f>IF(NSW!Z119="","",NSW!Z119)</f>
        <v>L</v>
      </c>
      <c r="Z400" s="40" t="str">
        <f>IF(NSW!AA119="","",NSW!AA119)</f>
        <v>Gosford City Council</v>
      </c>
      <c r="AA400" s="40" t="str">
        <f>IF(NSW!AB119="","",NSW!AB119)</f>
        <v>Department of Public Works NSW</v>
      </c>
      <c r="AB400" s="40" t="str">
        <f>IF(NSW!AC119="","",NSW!AC119)</f>
        <v>PWD, NSW and Citra Australia</v>
      </c>
      <c r="AC400" s="40" t="str">
        <f>IF(NSW!AD119="","",NSW!AD119)</f>
        <v/>
      </c>
      <c r="AD400" s="40" t="str">
        <f>IF(NSW!AE119="","",NSW!AE119)</f>
        <v/>
      </c>
      <c r="AE400" s="40" t="str">
        <f>IF(NSW!AF119="","",NSW!AF119)</f>
        <v/>
      </c>
      <c r="AF400" s="40" t="str">
        <f>IF(NSW!AG119="","",NSW!AG119)</f>
        <v/>
      </c>
      <c r="AG400" s="40" t="str">
        <f>IF(NSW!AH119="","",NSW!AH119)</f>
        <v/>
      </c>
      <c r="AH400" s="40" t="str">
        <f>IF(NSW!AI119="","",NSW!AI119)</f>
        <v/>
      </c>
      <c r="AI400" s="40" t="str">
        <f>IF(NSW!AJ119="","",NSW!AJ119)</f>
        <v/>
      </c>
      <c r="AJ400" s="40" t="str">
        <f>IF(NSW!AK119="","",NSW!AK119)</f>
        <v/>
      </c>
      <c r="AK400" s="40" t="str">
        <f>IF(NSW!AL119="","",NSW!AL119)</f>
        <v/>
      </c>
    </row>
    <row r="401" spans="1:38" x14ac:dyDescent="0.2">
      <c r="A401" s="7">
        <f t="shared" si="6"/>
        <v>398</v>
      </c>
      <c r="B401" s="40" t="str">
        <f>IF(TAS!B57="","",TAS!B57)</f>
        <v>MURCHISON</v>
      </c>
      <c r="C401" s="40" t="str">
        <f>IF(TAS!C57="","",TAS!C57)</f>
        <v/>
      </c>
      <c r="D401" s="40">
        <f>IF(TAS!E57="","",TAS!E57)</f>
        <v>1982</v>
      </c>
      <c r="E401" s="40" t="str">
        <f>IF(TAS!F57="","",TAS!F57)</f>
        <v/>
      </c>
      <c r="F401" s="40" t="str">
        <f>IF(TAS!G57="","",TAS!G57)</f>
        <v xml:space="preserve">Murchison </v>
      </c>
      <c r="G401" s="40" t="str">
        <f>IF(TAS!H57="","",TAS!H57)</f>
        <v/>
      </c>
      <c r="H401" s="40" t="str">
        <f>IF(TAS!I57="","",TAS!I57)</f>
        <v>QUEENSTOWN</v>
      </c>
      <c r="I401" s="40" t="str">
        <f>IF(TAS!J57="","",TAS!J57)</f>
        <v>TAS</v>
      </c>
      <c r="J401" s="40" t="str">
        <f>IF(TAS!K57="","",TAS!K57)</f>
        <v>ER</v>
      </c>
      <c r="K401" s="40" t="str">
        <f>IF(TAS!L57="","",TAS!L57)</f>
        <v/>
      </c>
      <c r="L401" s="40" t="str">
        <f>IF(TAS!M57="","",TAS!M57)</f>
        <v>fc</v>
      </c>
      <c r="M401" s="40" t="str">
        <f>IF(TAS!N57="","",TAS!N57)</f>
        <v>R</v>
      </c>
      <c r="N401" s="40">
        <f>IF(TAS!O57="","",TAS!O57)</f>
        <v>93</v>
      </c>
      <c r="O401" s="40">
        <f>IF(TAS!P57="","",TAS!P57)</f>
        <v>217</v>
      </c>
      <c r="P401" s="40">
        <f>IF(TAS!Q57="","",TAS!Q57)</f>
        <v>910</v>
      </c>
      <c r="Q401" s="40">
        <f>IF(TAS!R57="","",TAS!R57)</f>
        <v>96910</v>
      </c>
      <c r="R401" s="40">
        <f>IF(TAS!S57="","",TAS!S57)</f>
        <v>4080</v>
      </c>
      <c r="S401" s="40" t="str">
        <f>IF(TAS!T57="","",TAS!T57)</f>
        <v>H</v>
      </c>
      <c r="T401" s="40" t="str">
        <f>IF(TAS!U57="","",TAS!U57)</f>
        <v/>
      </c>
      <c r="U401" s="40" t="str">
        <f>IF(TAS!V57="","",TAS!V57)</f>
        <v/>
      </c>
      <c r="V401" s="40" t="str">
        <f>IF(TAS!W57="","",TAS!W57)</f>
        <v/>
      </c>
      <c r="W401" s="40">
        <f>IF(TAS!Y57="","",TAS!Y57)</f>
        <v>750</v>
      </c>
      <c r="X401" s="40">
        <f>IF(TAS!Z57="","",TAS!Z57)</f>
        <v>1910</v>
      </c>
      <c r="Y401" s="40" t="str">
        <f>IF(TAS!AB57="","",TAS!AB57)</f>
        <v>L</v>
      </c>
      <c r="Z401" s="40" t="str">
        <f>IF(TAS!AC57="","",TAS!AC57)</f>
        <v>Hydro Electric Corporation TAS</v>
      </c>
      <c r="AA401" s="40" t="str">
        <f>IF(TAS!AD57="","",TAS!AD57)</f>
        <v>Hydro-Electric Commission TAS</v>
      </c>
      <c r="AB401" s="40" t="str">
        <f>IF(TAS!AE57="","",TAS!AE57)</f>
        <v>Hydro-Electric Commission TAS</v>
      </c>
      <c r="AC401" s="40" t="str">
        <f>IF(TAS!AF57="","",TAS!AF57)</f>
        <v>Diverts water to the Lake Mackintosh and its Power Station.</v>
      </c>
      <c r="AD401" s="40" t="str">
        <f>IF(TAS!AG57="","",TAS!AG57)</f>
        <v/>
      </c>
      <c r="AE401" s="40" t="str">
        <f>IF(TAS!AH57="","",TAS!AH57)</f>
        <v/>
      </c>
      <c r="AF401" s="40" t="str">
        <f>IF(TAS!AI57="","",TAS!AI57)</f>
        <v/>
      </c>
      <c r="AG401" s="40" t="str">
        <f>IF(TAS!AJ57="","",TAS!AJ57)</f>
        <v/>
      </c>
      <c r="AH401" s="40" t="str">
        <f>IF(TAS!AK57="","",TAS!AK57)</f>
        <v/>
      </c>
      <c r="AI401" s="40" t="str">
        <f>IF(TAS!AL57="","",TAS!AL57)</f>
        <v/>
      </c>
      <c r="AJ401" s="40" t="str">
        <f>IF(TAS!AM57="","",TAS!AM57)</f>
        <v/>
      </c>
      <c r="AK401" s="40" t="str">
        <f>IF(TAS!AN57="","",TAS!AN57)</f>
        <v/>
      </c>
    </row>
    <row r="402" spans="1:38" x14ac:dyDescent="0.2">
      <c r="A402" s="7">
        <f t="shared" si="6"/>
        <v>399</v>
      </c>
      <c r="B402" s="40" t="str">
        <f>IF(WA!B28="","",WA!B28)</f>
        <v>OPTHALMIA</v>
      </c>
      <c r="C402" s="40" t="str">
        <f>IF(WA!C28="","",WA!C28)</f>
        <v/>
      </c>
      <c r="D402" s="40">
        <f>IF(WA!E28="","",WA!E28)</f>
        <v>1982</v>
      </c>
      <c r="E402" s="40" t="str">
        <f>IF(WA!F28="","",WA!F28)</f>
        <v/>
      </c>
      <c r="F402" s="40" t="str">
        <f>IF(WA!G28="","",WA!G28)</f>
        <v>Fortescue</v>
      </c>
      <c r="G402" s="40" t="str">
        <f>IF(WA!H28="","",WA!H28)</f>
        <v/>
      </c>
      <c r="H402" s="40" t="str">
        <f>IF(WA!I28="","",WA!I28)</f>
        <v>NEWMAN</v>
      </c>
      <c r="I402" s="40" t="str">
        <f>IF(WA!J28="","",WA!J28)</f>
        <v>WA</v>
      </c>
      <c r="J402" s="40" t="str">
        <f>IF(WA!K28="","",WA!K28)</f>
        <v>TE</v>
      </c>
      <c r="K402" s="40" t="str">
        <f>IF(WA!L28="","",WA!L28)</f>
        <v/>
      </c>
      <c r="L402" s="40" t="str">
        <f>IF(WA!M28="","",WA!M28)</f>
        <v>ie</v>
      </c>
      <c r="M402" s="40" t="str">
        <f>IF(WA!N28="","",WA!N28)</f>
        <v>S</v>
      </c>
      <c r="N402" s="40">
        <f>IF(WA!O28="","",WA!O28)</f>
        <v>16</v>
      </c>
      <c r="O402" s="40">
        <f>IF(WA!P28="","",WA!P28)</f>
        <v>1810</v>
      </c>
      <c r="P402" s="40">
        <f>IF(WA!Q28="","",WA!Q28)</f>
        <v>980</v>
      </c>
      <c r="Q402" s="40">
        <f>IF(WA!R28="","",WA!R28)</f>
        <v>32000</v>
      </c>
      <c r="R402" s="40">
        <f>IF(WA!S28="","",WA!S28)</f>
        <v>12600</v>
      </c>
      <c r="S402" s="40" t="str">
        <f>IF(WA!T28="","",WA!T28)</f>
        <v>S</v>
      </c>
      <c r="T402" s="40" t="str">
        <f>IF(WA!U28="","",WA!U28)</f>
        <v/>
      </c>
      <c r="U402" s="40" t="str">
        <f>IF(WA!V28="","",WA!V28)</f>
        <v/>
      </c>
      <c r="V402" s="40" t="str">
        <f>IF(WA!W28="","",WA!W28)</f>
        <v/>
      </c>
      <c r="W402" s="40" t="str">
        <f>IF(WA!Y28="","",WA!Y28)</f>
        <v/>
      </c>
      <c r="X402" s="40">
        <f>IF(WA!Z28="","",WA!Z28)</f>
        <v>13000</v>
      </c>
      <c r="Y402" s="40" t="str">
        <f>IF(WA!AA28="","",WA!AA28)</f>
        <v>L</v>
      </c>
      <c r="Z402" s="40" t="str">
        <f>IF(WA!AB28="","",WA!AB28)</f>
        <v>Mount Newman Mining</v>
      </c>
      <c r="AA402" s="40" t="str">
        <f>IF(WA!AC28="","",WA!AC28)</f>
        <v>GHD-Dwyer (WA)</v>
      </c>
      <c r="AB402" s="40" t="str">
        <f>IF(WA!AD28="","",WA!AD28)</f>
        <v>Thiess Contractors</v>
      </c>
      <c r="AC402" s="40" t="str">
        <f>IF(WA!AE28="","",WA!AE28)</f>
        <v>Includes 2 saddle dams, 15m and 14m high, used for ground water recharge</v>
      </c>
      <c r="AD402" s="40" t="str">
        <f>IF(WA!AF28="","",WA!AF28)</f>
        <v/>
      </c>
      <c r="AE402" s="40" t="str">
        <f>IF(WA!AG28="","",WA!AG28)</f>
        <v/>
      </c>
      <c r="AF402" s="40" t="str">
        <f>IF(WA!AH28="","",WA!AH28)</f>
        <v/>
      </c>
      <c r="AG402" s="40" t="str">
        <f>IF(WA!AI28="","",WA!AI28)</f>
        <v/>
      </c>
      <c r="AH402" s="40" t="str">
        <f>IF(WA!AJ28="","",WA!AJ28)</f>
        <v/>
      </c>
      <c r="AI402" s="40" t="str">
        <f>IF(WA!AK28="","",WA!AK28)</f>
        <v/>
      </c>
      <c r="AK402" s="40" t="str">
        <f>IF(WA!AL28="","",WA!AL28)</f>
        <v/>
      </c>
    </row>
    <row r="403" spans="1:38" x14ac:dyDescent="0.2">
      <c r="A403" s="7">
        <f t="shared" si="6"/>
        <v>400</v>
      </c>
      <c r="B403" s="40" t="str">
        <f>IF(QLD!C73="","",QLD!C73)</f>
        <v>THERESA CREEK</v>
      </c>
      <c r="C403" s="40" t="str">
        <f>IF(QLD!D73="","",QLD!D73)</f>
        <v/>
      </c>
      <c r="D403" s="40">
        <f>IF(QLD!F73="","",QLD!F73)</f>
        <v>1982</v>
      </c>
      <c r="E403" s="40" t="str">
        <f>IF(QLD!G73="","",QLD!G73)</f>
        <v/>
      </c>
      <c r="F403" s="40" t="str">
        <f>IF(QLD!H73="","",QLD!H73)</f>
        <v>Theresa Ck</v>
      </c>
      <c r="G403" s="40" t="str">
        <f>IF(QLD!I73="","",QLD!I73)</f>
        <v/>
      </c>
      <c r="H403" s="40" t="str">
        <f>IF(QLD!J73="","",QLD!J73)</f>
        <v>CLERMONT</v>
      </c>
      <c r="I403" s="40" t="str">
        <f>IF(QLD!K73="","",QLD!K73)</f>
        <v>QLD</v>
      </c>
      <c r="J403" s="40" t="str">
        <f>IF(QLD!L73="","",QLD!L73)</f>
        <v>PG</v>
      </c>
      <c r="K403" s="40" t="str">
        <f>IF(QLD!M73="","",QLD!M73)</f>
        <v>TE</v>
      </c>
      <c r="L403" s="40" t="str">
        <f>IF(QLD!N73="","",QLD!N73)</f>
        <v/>
      </c>
      <c r="M403" s="40" t="str">
        <f>IF(QLD!O73="","",QLD!O73)</f>
        <v>R</v>
      </c>
      <c r="N403" s="40">
        <f>IF(QLD!P73="","",QLD!P73)</f>
        <v>13</v>
      </c>
      <c r="O403" s="40">
        <f>IF(QLD!Q73="","",QLD!Q73)</f>
        <v>615</v>
      </c>
      <c r="P403" s="40">
        <f>IF(QLD!R73="","",QLD!R73)</f>
        <v>60</v>
      </c>
      <c r="Q403" s="40">
        <f>IF(QLD!S73="","",QLD!S73)</f>
        <v>9200</v>
      </c>
      <c r="R403" s="40">
        <f>IF(QLD!T73="","",QLD!T73)</f>
        <v>2500</v>
      </c>
      <c r="S403" s="40" t="str">
        <f>IF(QLD!U73="","",QLD!U73)</f>
        <v>S</v>
      </c>
      <c r="T403" s="40" t="str">
        <f>IF(QLD!V73="","",QLD!V73)</f>
        <v/>
      </c>
      <c r="U403" s="40" t="str">
        <f>IF(QLD!W73="","",QLD!W73)</f>
        <v/>
      </c>
      <c r="V403" s="40" t="str">
        <f>IF(QLD!X73="","",QLD!X73)</f>
        <v/>
      </c>
      <c r="W403" s="40">
        <f>IF(QLD!Z73="","",QLD!Z73)</f>
        <v>760</v>
      </c>
      <c r="X403" s="40">
        <f>IF(QLD!AA73="","",QLD!AA73)</f>
        <v>6400</v>
      </c>
      <c r="Y403" s="40" t="str">
        <f>IF(QLD!AB73="","",QLD!AB73)</f>
        <v>L</v>
      </c>
      <c r="Z403" s="40" t="str">
        <f>IF(QLD!AC73="","",QLD!AC73)</f>
        <v>Isaac Regional Council</v>
      </c>
      <c r="AA403" s="40" t="str">
        <f>IF(QLD!AD73="","",QLD!AD73)</f>
        <v>Munro Johnson and Associates</v>
      </c>
      <c r="AB403" s="40" t="str">
        <f>IF(QLD!AE73="","",QLD!AE73)</f>
        <v>Leighton Contractors Pty Ltd</v>
      </c>
      <c r="AC403" s="40" t="str">
        <f>IF(QLD!AF73="","",QLD!AF73)</f>
        <v/>
      </c>
      <c r="AD403" s="40" t="str">
        <f>IF(QLD!AG73="","",QLD!AG73)</f>
        <v/>
      </c>
      <c r="AE403" s="40" t="str">
        <f>IF(QLD!AH73="","",QLD!AH73)</f>
        <v/>
      </c>
      <c r="AF403" s="40" t="str">
        <f>IF(QLD!AI73="","",QLD!AI73)</f>
        <v/>
      </c>
      <c r="AG403" s="40" t="str">
        <f>IF(QLD!AJ73="","",QLD!AJ73)</f>
        <v/>
      </c>
      <c r="AH403" s="40" t="str">
        <f>IF(QLD!AK73="","",QLD!AK73)</f>
        <v/>
      </c>
      <c r="AI403" s="40" t="str">
        <f>IF(QLD!AL73="","",QLD!AL73)</f>
        <v/>
      </c>
      <c r="AJ403" s="40" t="str">
        <f>IF(QLD!AM73="","",QLD!AM73)</f>
        <v/>
      </c>
      <c r="AK403" s="40" t="str">
        <f>IF(QLD!AN73="","",QLD!AN73)</f>
        <v/>
      </c>
    </row>
    <row r="404" spans="1:38" x14ac:dyDescent="0.2">
      <c r="A404" s="7">
        <f t="shared" si="6"/>
        <v>401</v>
      </c>
      <c r="B404" s="40" t="str">
        <f>IF(Vic!B103="","",Vic!B103)</f>
        <v>WILLIMIGONGON</v>
      </c>
      <c r="C404" s="40" t="str">
        <f>IF(Vic!C103="","",Vic!C103)</f>
        <v/>
      </c>
      <c r="D404" s="40">
        <f>IF(Vic!E103="","",Vic!E103)</f>
        <v>1982</v>
      </c>
      <c r="E404" s="40" t="str">
        <f>IF(Vic!F103="","",Vic!F103)</f>
        <v/>
      </c>
      <c r="F404" s="40" t="str">
        <f>IF(Vic!G103="","",Vic!G103)</f>
        <v>Willimigongon</v>
      </c>
      <c r="G404" s="40" t="str">
        <f>IF(Vic!H103="","",Vic!H103)</f>
        <v/>
      </c>
      <c r="H404" s="40" t="str">
        <f>IF(Vic!I103="","",Vic!I103)</f>
        <v>MACEDON</v>
      </c>
      <c r="I404" s="40" t="str">
        <f>IF(Vic!J103="","",Vic!J103)</f>
        <v>VIC</v>
      </c>
      <c r="J404" s="40" t="str">
        <f>IF(Vic!K103="","",Vic!K103)</f>
        <v>TE</v>
      </c>
      <c r="K404" s="40" t="str">
        <f>IF(Vic!L103="","",Vic!L103)</f>
        <v/>
      </c>
      <c r="L404" s="40" t="str">
        <f>IF(Vic!M103="","",Vic!M103)</f>
        <v>ie</v>
      </c>
      <c r="M404" s="40" t="str">
        <f>IF(Vic!N103="","",Vic!N103)</f>
        <v>S</v>
      </c>
      <c r="N404" s="40">
        <f>IF(Vic!O103="","",Vic!O103)</f>
        <v>20</v>
      </c>
      <c r="O404" s="40">
        <f>IF(Vic!P103="","",Vic!P103)</f>
        <v>187</v>
      </c>
      <c r="P404" s="40">
        <f>IF(Vic!Q103="","",Vic!Q103)</f>
        <v>107</v>
      </c>
      <c r="Q404" s="40">
        <f>IF(Vic!R103="","",Vic!R103)</f>
        <v>280</v>
      </c>
      <c r="R404" s="40">
        <f>IF(Vic!S103="","",Vic!S103)</f>
        <v>38</v>
      </c>
      <c r="S404" s="40" t="str">
        <f>IF(Vic!T103="","",Vic!T103)</f>
        <v>S</v>
      </c>
      <c r="T404" s="40" t="str">
        <f>IF(Vic!U103="","",Vic!U103)</f>
        <v/>
      </c>
      <c r="U404" s="40" t="str">
        <f>IF(Vic!V103="","",Vic!V103)</f>
        <v/>
      </c>
      <c r="V404" s="40" t="str">
        <f>IF(Vic!W103="","",Vic!W103)</f>
        <v/>
      </c>
      <c r="W404" s="40" t="str">
        <f>IF(Vic!Y103="","",Vic!Y103)</f>
        <v/>
      </c>
      <c r="X404" s="40">
        <f>IF(Vic!Z103="","",Vic!Z103)</f>
        <v>1040</v>
      </c>
      <c r="Y404" s="40" t="str">
        <f>IF(Vic!AA103="","",Vic!AA103)</f>
        <v>L</v>
      </c>
      <c r="Z404" s="40" t="str">
        <f>IF(Vic!AB103="","",Vic!AB103)</f>
        <v>Western Water</v>
      </c>
      <c r="AA404" s="40" t="str">
        <f>IF(Vic!AC103="","",Vic!AC103)</f>
        <v>Camp Scott &amp; Furphy</v>
      </c>
      <c r="AB404" s="40" t="str">
        <f>IF(Vic!AD103="","",Vic!AD103)</f>
        <v>Leech Earthmoving</v>
      </c>
      <c r="AC404" s="40" t="str">
        <f>IF(Vic!AE103="","",Vic!AE103)</f>
        <v/>
      </c>
      <c r="AD404" s="40" t="str">
        <f>IF(Vic!AF103="","",Vic!AF103)</f>
        <v/>
      </c>
      <c r="AE404" s="40" t="str">
        <f>IF(Vic!AG103="","",Vic!AG103)</f>
        <v/>
      </c>
      <c r="AF404" s="40" t="str">
        <f>IF(Vic!AH103="","",Vic!AH103)</f>
        <v/>
      </c>
      <c r="AG404" s="40" t="str">
        <f>IF(Vic!AI103="","",Vic!AI103)</f>
        <v/>
      </c>
      <c r="AH404" s="40" t="str">
        <f>IF(Vic!AJ103="","",Vic!AJ103)</f>
        <v/>
      </c>
      <c r="AI404" s="40" t="str">
        <f>IF(Vic!AK103="","",Vic!AK103)</f>
        <v/>
      </c>
      <c r="AK404" s="40" t="str">
        <f>IF(Vic!AL103="","",Vic!AL103)</f>
        <v/>
      </c>
    </row>
    <row r="405" spans="1:38" x14ac:dyDescent="0.2">
      <c r="A405" s="7">
        <f t="shared" si="6"/>
        <v>402</v>
      </c>
      <c r="B405" s="40" t="str">
        <f>IF(WA!B29="","",WA!B29)</f>
        <v>WORSLEY REFINERY</v>
      </c>
      <c r="C405" s="40" t="str">
        <f>IF(WA!C29="","",WA!C29)</f>
        <v>CATCHMENT LAKE DAM</v>
      </c>
      <c r="D405" s="40">
        <f>IF(WA!E29="","",WA!E29)</f>
        <v>1982</v>
      </c>
      <c r="E405" s="40" t="str">
        <f>IF(WA!F29="","",WA!F29)</f>
        <v/>
      </c>
      <c r="F405" s="40" t="str">
        <f>IF(WA!G29="","",WA!G29)</f>
        <v>Augustus</v>
      </c>
      <c r="G405" s="40" t="str">
        <f>IF(WA!H29="","",WA!H29)</f>
        <v/>
      </c>
      <c r="H405" s="40" t="str">
        <f>IF(WA!I29="","",WA!I29)</f>
        <v>BUNBURY</v>
      </c>
      <c r="I405" s="40" t="str">
        <f>IF(WA!J29="","",WA!J29)</f>
        <v>WA</v>
      </c>
      <c r="J405" s="40" t="str">
        <f>IF(WA!K29="","",WA!K29)</f>
        <v>TE</v>
      </c>
      <c r="K405" s="40" t="str">
        <f>IF(WA!L29="","",WA!L29)</f>
        <v/>
      </c>
      <c r="L405" s="40" t="str">
        <f>IF(WA!M29="","",WA!M29)</f>
        <v>ie</v>
      </c>
      <c r="M405" s="40" t="str">
        <f>IF(WA!N29="","",WA!N29)</f>
        <v>S</v>
      </c>
      <c r="N405" s="40">
        <f>IF(WA!O29="","",WA!O29)</f>
        <v>30</v>
      </c>
      <c r="O405" s="40">
        <f>IF(WA!P29="","",WA!P29)</f>
        <v>620</v>
      </c>
      <c r="P405" s="40">
        <f>IF(WA!Q29="","",WA!Q29)</f>
        <v>695</v>
      </c>
      <c r="Q405" s="40">
        <f>IF(WA!R29="","",WA!R29)</f>
        <v>6400</v>
      </c>
      <c r="R405" s="40">
        <f>IF(WA!S29="","",WA!S29)</f>
        <v>930</v>
      </c>
      <c r="S405" s="40" t="str">
        <f>IF(WA!T29="","",WA!T29)</f>
        <v>Q</v>
      </c>
      <c r="T405" s="40" t="str">
        <f>IF(WA!U29="","",WA!U29)</f>
        <v/>
      </c>
      <c r="U405" s="40" t="str">
        <f>IF(WA!V29="","",WA!V29)</f>
        <v>S</v>
      </c>
      <c r="V405" s="40" t="str">
        <f>IF(WA!W29="","",WA!W29)</f>
        <v/>
      </c>
      <c r="W405" s="40" t="str">
        <f>IF(WA!Y29="","",WA!Y29)</f>
        <v/>
      </c>
      <c r="X405" s="40" t="str">
        <f>IF(WA!Z29="","",WA!Z29)</f>
        <v>NIL</v>
      </c>
      <c r="Y405" s="40" t="str">
        <f>IF(WA!AA29="","",WA!AA29)</f>
        <v/>
      </c>
      <c r="Z405" s="40" t="str">
        <f>IF(WA!AB29="","",WA!AB29)</f>
        <v>Worsley Alumina</v>
      </c>
      <c r="AA405" s="40" t="str">
        <f>IF(WA!AC29="","",WA!AC29)</f>
        <v>GHD-Dwyer (WA)</v>
      </c>
      <c r="AB405" s="40" t="str">
        <f>IF(WA!AD29="","",WA!AD29)</f>
        <v>John Holland Constructions</v>
      </c>
      <c r="AC405" s="40" t="str">
        <f>IF(WA!AE29="","",WA!AE29)</f>
        <v>Industrial cooling and plant water</v>
      </c>
      <c r="AD405" s="40" t="str">
        <f>IF(WA!AF29="","",WA!AF29)</f>
        <v/>
      </c>
      <c r="AE405" s="40" t="str">
        <f>IF(WA!AG29="","",WA!AG29)</f>
        <v/>
      </c>
      <c r="AF405" s="40" t="str">
        <f>IF(WA!AH29="","",WA!AH29)</f>
        <v/>
      </c>
      <c r="AG405" s="40" t="str">
        <f>IF(WA!AI29="","",WA!AI29)</f>
        <v/>
      </c>
      <c r="AH405" s="40" t="str">
        <f>IF(WA!AJ29="","",WA!AJ29)</f>
        <v/>
      </c>
      <c r="AI405" s="40" t="str">
        <f>IF(WA!AK29="","",WA!AK29)</f>
        <v/>
      </c>
      <c r="AK405" s="40" t="str">
        <f>IF(WA!AL29="","",WA!AL29)</f>
        <v/>
      </c>
      <c r="AL405" s="40" t="str">
        <f>IF(Vic!AM89="","",Vic!AM89)</f>
        <v/>
      </c>
    </row>
    <row r="406" spans="1:38" x14ac:dyDescent="0.2">
      <c r="A406" s="7">
        <f t="shared" si="6"/>
        <v>403</v>
      </c>
      <c r="B406" s="40" t="str">
        <f>IF(NSW!B120="","",NSW!B120)</f>
        <v>BAMARANG</v>
      </c>
      <c r="C406" s="40" t="str">
        <f>IF(NSW!C120="","",NSW!C120)</f>
        <v/>
      </c>
      <c r="D406" s="40">
        <f>IF(NSW!E120="","",NSW!E120)</f>
        <v>1983</v>
      </c>
      <c r="E406" s="40" t="str">
        <f>IF(NSW!F120="","",NSW!F120)</f>
        <v/>
      </c>
      <c r="F406" s="40" t="str">
        <f>IF(NSW!G120="","",NSW!G120)</f>
        <v>Off Stream</v>
      </c>
      <c r="G406" s="40" t="str">
        <f>IF(NSW!H120="","",NSW!H120)</f>
        <v/>
      </c>
      <c r="H406" s="40" t="str">
        <f>IF(NSW!I120="","",NSW!I120)</f>
        <v>NOWRA</v>
      </c>
      <c r="I406" s="40" t="str">
        <f>IF(NSW!J120="","",NSW!J120)</f>
        <v>NSW</v>
      </c>
      <c r="J406" s="40" t="str">
        <f>IF(NSW!K120="","",NSW!K120)</f>
        <v>TE</v>
      </c>
      <c r="K406" s="40" t="str">
        <f>IF(NSW!L120="","",NSW!L120)</f>
        <v/>
      </c>
      <c r="L406" s="40" t="str">
        <f>IF(NSW!M120="","",NSW!M120)</f>
        <v>ie</v>
      </c>
      <c r="M406" s="40" t="str">
        <f>IF(NSW!N120="","",NSW!N120)</f>
        <v>R</v>
      </c>
      <c r="N406" s="40">
        <f>IF(NSW!O120="","",NSW!O120)</f>
        <v>26</v>
      </c>
      <c r="O406" s="40">
        <f>IF(NSW!P120="","",NSW!P120)</f>
        <v>320</v>
      </c>
      <c r="P406" s="40">
        <f>IF(NSW!Q120="","",NSW!Q120)</f>
        <v>160</v>
      </c>
      <c r="Q406" s="40">
        <f>IF(NSW!R120="","",NSW!R120)</f>
        <v>3800</v>
      </c>
      <c r="R406" s="40">
        <f>IF(NSW!S120="","",NSW!S120)</f>
        <v>580</v>
      </c>
      <c r="S406" s="40" t="str">
        <f>IF(NSW!T120="","",NSW!T120)</f>
        <v>S</v>
      </c>
      <c r="T406" s="40" t="str">
        <f>IF(NSW!U120="","",NSW!U120)</f>
        <v/>
      </c>
      <c r="U406" s="40" t="str">
        <f>IF(NSW!V120="","",NSW!V120)</f>
        <v/>
      </c>
      <c r="V406" s="40" t="str">
        <f>IF(NSW!W120="","",NSW!W120)</f>
        <v/>
      </c>
      <c r="W406" s="40">
        <f>IF(NSW!X120="","",NSW!X120)</f>
        <v>1</v>
      </c>
      <c r="X406" s="40">
        <f>IF(NSW!Y120="","",NSW!Y120)</f>
        <v>15</v>
      </c>
      <c r="Y406" s="40" t="str">
        <f>IF(NSW!Z120="","",NSW!Z120)</f>
        <v>L</v>
      </c>
      <c r="Z406" s="40" t="str">
        <f>IF(NSW!AA120="","",NSW!AA120)</f>
        <v>Shoalhaven City Council</v>
      </c>
      <c r="AA406" s="40" t="str">
        <f>IF(NSW!AB120="","",NSW!AB120)</f>
        <v>Department of Public Works NSW</v>
      </c>
      <c r="AB406" s="40" t="str">
        <f>IF(NSW!AC120="","",NSW!AC120)</f>
        <v>Department of Public Works NSW</v>
      </c>
      <c r="AC406" s="40" t="str">
        <f>IF(NSW!AD120="","",NSW!AD120)</f>
        <v/>
      </c>
      <c r="AD406" s="40" t="str">
        <f>IF(NSW!AE120="","",NSW!AE120)</f>
        <v/>
      </c>
      <c r="AE406" s="40" t="str">
        <f>IF(NSW!AF120="","",NSW!AF120)</f>
        <v/>
      </c>
      <c r="AF406" s="40" t="str">
        <f>IF(NSW!AG120="","",NSW!AG120)</f>
        <v/>
      </c>
      <c r="AG406" s="40" t="str">
        <f>IF(NSW!AH120="","",NSW!AH120)</f>
        <v/>
      </c>
      <c r="AH406" s="40" t="str">
        <f>IF(NSW!AI120="","",NSW!AI120)</f>
        <v/>
      </c>
      <c r="AI406" s="40" t="str">
        <f>IF(NSW!AJ120="","",NSW!AJ120)</f>
        <v/>
      </c>
      <c r="AJ406" s="40" t="str">
        <f>IF(NSW!AK120="","",NSW!AK120)</f>
        <v/>
      </c>
      <c r="AK406" s="40" t="str">
        <f>IF(NSW!AL120="","",NSW!AL120)</f>
        <v/>
      </c>
      <c r="AL406" s="40" t="str">
        <f>IF(Vic!AM4="","",Vic!AM4)</f>
        <v/>
      </c>
    </row>
    <row r="407" spans="1:38" x14ac:dyDescent="0.2">
      <c r="A407" s="7">
        <f t="shared" si="6"/>
        <v>404</v>
      </c>
      <c r="B407" s="40" t="str">
        <f>IF(TAS!B59="","",TAS!B59)</f>
        <v>BASTYAN</v>
      </c>
      <c r="C407" s="40" t="str">
        <f>IF(TAS!C59="","",TAS!C59)</f>
        <v>Lake Rosebery</v>
      </c>
      <c r="D407" s="40">
        <f>IF(TAS!E59="","",TAS!E59)</f>
        <v>1983</v>
      </c>
      <c r="E407" s="40" t="str">
        <f>IF(TAS!F59="","",TAS!F59)</f>
        <v/>
      </c>
      <c r="F407" s="40" t="str">
        <f>IF(TAS!G59="","",TAS!G59)</f>
        <v>Pieman</v>
      </c>
      <c r="G407" s="40" t="str">
        <f>IF(TAS!H59="","",TAS!H59)</f>
        <v/>
      </c>
      <c r="H407" s="40" t="str">
        <f>IF(TAS!I59="","",TAS!I59)</f>
        <v>QUEENSTOWN</v>
      </c>
      <c r="I407" s="40" t="str">
        <f>IF(TAS!J59="","",TAS!J59)</f>
        <v>TAS</v>
      </c>
      <c r="J407" s="40" t="str">
        <f>IF(TAS!K59="","",TAS!K59)</f>
        <v>ER</v>
      </c>
      <c r="K407" s="40" t="str">
        <f>IF(TAS!L59="","",TAS!L59)</f>
        <v/>
      </c>
      <c r="L407" s="40" t="str">
        <f>IF(TAS!M59="","",TAS!M59)</f>
        <v>fc</v>
      </c>
      <c r="M407" s="40" t="str">
        <f>IF(TAS!N59="","",TAS!N59)</f>
        <v>R/S</v>
      </c>
      <c r="N407" s="40">
        <f>IF(TAS!O59="","",TAS!O59)</f>
        <v>75</v>
      </c>
      <c r="O407" s="40">
        <f>IF(TAS!P59="","",TAS!P59)</f>
        <v>510</v>
      </c>
      <c r="P407" s="40">
        <f>IF(TAS!Q59="","",TAS!Q59)</f>
        <v>570</v>
      </c>
      <c r="Q407" s="40">
        <f>IF(TAS!R59="","",TAS!R59)</f>
        <v>123520</v>
      </c>
      <c r="R407" s="40">
        <f>IF(TAS!S59="","",TAS!S59)</f>
        <v>7440</v>
      </c>
      <c r="S407" s="40" t="str">
        <f>IF(TAS!T59="","",TAS!T59)</f>
        <v>H</v>
      </c>
      <c r="T407" s="40" t="str">
        <f>IF(TAS!U59="","",TAS!U59)</f>
        <v/>
      </c>
      <c r="U407" s="40" t="str">
        <f>IF(TAS!V59="","",TAS!V59)</f>
        <v/>
      </c>
      <c r="V407" s="40" t="str">
        <f>IF(TAS!W59="","",TAS!W59)</f>
        <v/>
      </c>
      <c r="W407" s="40">
        <f>IF(TAS!Y59="","",TAS!Y59)</f>
        <v>1397</v>
      </c>
      <c r="X407" s="40">
        <f>IF(TAS!Z59="","",TAS!Z59)</f>
        <v>2806</v>
      </c>
      <c r="Y407" s="40" t="str">
        <f>IF(TAS!AB59="","",TAS!AB59)</f>
        <v>L</v>
      </c>
      <c r="Z407" s="40" t="str">
        <f>IF(TAS!AC59="","",TAS!AC59)</f>
        <v>Hydro Electric Corporation TAS</v>
      </c>
      <c r="AA407" s="40" t="str">
        <f>IF(TAS!AD59="","",TAS!AD59)</f>
        <v>Hydro-Electric Commission TAS</v>
      </c>
      <c r="AB407" s="40" t="str">
        <f>IF(TAS!AE59="","",TAS!AE59)</f>
        <v>Hydro-Electric Commission TAS</v>
      </c>
      <c r="AC407" s="40" t="str">
        <f>IF(TAS!AF59="","",TAS!AF59)</f>
        <v/>
      </c>
      <c r="AD407" s="40" t="str">
        <f>IF(TAS!AG59="","",TAS!AG59)</f>
        <v>Bastyan</v>
      </c>
      <c r="AE407" s="40">
        <f>IF(TAS!AH59="","",TAS!AH59)</f>
        <v>81</v>
      </c>
      <c r="AF407" s="40">
        <f>IF(TAS!AI59="","",TAS!AI59)</f>
        <v>405</v>
      </c>
      <c r="AG407" s="40" t="str">
        <f>IF(TAS!AJ59="","",TAS!AJ59)</f>
        <v/>
      </c>
      <c r="AH407" s="40" t="str">
        <f>IF(TAS!AK59="","",TAS!AK59)</f>
        <v/>
      </c>
      <c r="AI407" s="40" t="str">
        <f>IF(TAS!AL59="","",TAS!AL59)</f>
        <v/>
      </c>
      <c r="AJ407" s="40" t="str">
        <f>IF(TAS!AM59="","",TAS!AM59)</f>
        <v/>
      </c>
      <c r="AK407" s="40" t="str">
        <f>IF(TAS!AN59="","",TAS!AN59)</f>
        <v/>
      </c>
      <c r="AL407" s="40" t="str">
        <f>IF(Vic!AM5="","",Vic!AM5)</f>
        <v/>
      </c>
    </row>
    <row r="408" spans="1:38" x14ac:dyDescent="0.2">
      <c r="A408" s="7">
        <f t="shared" si="6"/>
        <v>405</v>
      </c>
      <c r="B408" s="40" t="str">
        <f>IF(TAS!B60="","",TAS!B60)</f>
        <v>BASTYAN LEVEE</v>
      </c>
      <c r="C408" s="40" t="str">
        <f>IF(TAS!C60="","",TAS!C60)</f>
        <v>Lake Rosebery</v>
      </c>
      <c r="D408" s="40">
        <f>IF(TAS!E60="","",TAS!E60)</f>
        <v>1983</v>
      </c>
      <c r="E408" s="40" t="str">
        <f>IF(TAS!F60="","",TAS!F60)</f>
        <v/>
      </c>
      <c r="F408" s="40" t="str">
        <f>IF(TAS!G60="","",TAS!G60)</f>
        <v>Off Stream</v>
      </c>
      <c r="G408" s="40" t="str">
        <f>IF(TAS!H60="","",TAS!H60)</f>
        <v/>
      </c>
      <c r="H408" s="40" t="str">
        <f>IF(TAS!I60="","",TAS!I60)</f>
        <v>QUEENSTOWN</v>
      </c>
      <c r="I408" s="40" t="str">
        <f>IF(TAS!J60="","",TAS!J60)</f>
        <v>TAS</v>
      </c>
      <c r="J408" s="40" t="str">
        <f>IF(TAS!K60="","",TAS!K60)</f>
        <v>TE</v>
      </c>
      <c r="K408" s="40" t="str">
        <f>IF(TAS!L60="","",TAS!L60)</f>
        <v/>
      </c>
      <c r="L408" s="40" t="str">
        <f>IF(TAS!M60="","",TAS!M60)</f>
        <v>he</v>
      </c>
      <c r="M408" s="40" t="str">
        <f>IF(TAS!N60="","",TAS!N60)</f>
        <v>R/S</v>
      </c>
      <c r="N408" s="40">
        <f>IF(TAS!O60="","",TAS!O60)</f>
        <v>14</v>
      </c>
      <c r="O408" s="40">
        <f>IF(TAS!P60="","",TAS!P60)</f>
        <v>55</v>
      </c>
      <c r="P408" s="40">
        <f>IF(TAS!Q60="","",TAS!Q60)</f>
        <v>10</v>
      </c>
      <c r="Q408" s="40">
        <f>IF(TAS!R60="","",TAS!R60)</f>
        <v>123520</v>
      </c>
      <c r="R408" s="40">
        <f>IF(TAS!S60="","",TAS!S60)</f>
        <v>7440</v>
      </c>
      <c r="S408" s="40" t="str">
        <f>IF(TAS!T60="","",TAS!T60)</f>
        <v>H</v>
      </c>
      <c r="T408" s="40" t="str">
        <f>IF(TAS!U60="","",TAS!U60)</f>
        <v/>
      </c>
      <c r="U408" s="40" t="str">
        <f>IF(TAS!V60="","",TAS!V60)</f>
        <v/>
      </c>
      <c r="V408" s="40" t="str">
        <f>IF(TAS!W60="","",TAS!W60)</f>
        <v/>
      </c>
      <c r="W408" s="40">
        <f>IF(TAS!Y60="","",TAS!Y60)</f>
        <v>1397</v>
      </c>
      <c r="X408" s="40" t="str">
        <f>IF(TAS!Z60="","",TAS!Z60)</f>
        <v>-</v>
      </c>
      <c r="Y408" s="40" t="str">
        <f>IF(TAS!AB60="","",TAS!AB60)</f>
        <v>L</v>
      </c>
      <c r="Z408" s="40" t="str">
        <f>IF(TAS!AC60="","",TAS!AC60)</f>
        <v>Hydro Electric Corporation TAS</v>
      </c>
      <c r="AA408" s="40" t="str">
        <f>IF(TAS!AD60="","",TAS!AD60)</f>
        <v>Hydro-Electric Commission TAS</v>
      </c>
      <c r="AB408" s="40" t="str">
        <f>IF(TAS!AE60="","",TAS!AE60)</f>
        <v>Hydro-Electric Commission TAS</v>
      </c>
      <c r="AC408" s="40" t="str">
        <f>IF(TAS!AF60="","",TAS!AF60)</f>
        <v>Saddle dam for Lake Rosebery.</v>
      </c>
      <c r="AD408" s="40" t="str">
        <f>IF(TAS!AG60="","",TAS!AG60)</f>
        <v/>
      </c>
      <c r="AE408" s="40" t="str">
        <f>IF(TAS!AH60="","",TAS!AH60)</f>
        <v/>
      </c>
      <c r="AF408" s="40" t="str">
        <f>IF(TAS!AI60="","",TAS!AI60)</f>
        <v/>
      </c>
      <c r="AG408" s="40" t="str">
        <f>IF(TAS!AJ60="","",TAS!AJ60)</f>
        <v/>
      </c>
      <c r="AH408" s="40" t="str">
        <f>IF(TAS!AK60="","",TAS!AK60)</f>
        <v/>
      </c>
      <c r="AI408" s="40" t="str">
        <f>IF(TAS!AL60="","",TAS!AL60)</f>
        <v/>
      </c>
      <c r="AJ408" s="40" t="str">
        <f>IF(TAS!AM60="","",TAS!AM60)</f>
        <v/>
      </c>
      <c r="AK408" s="40" t="str">
        <f>IF(TAS!AN60="","",TAS!AN60)</f>
        <v/>
      </c>
      <c r="AL408" s="40" t="str">
        <f>IF(Vic!AM6="","",Vic!AM6)</f>
        <v/>
      </c>
    </row>
    <row r="409" spans="1:38" x14ac:dyDescent="0.2">
      <c r="A409" s="7">
        <f t="shared" si="6"/>
        <v>406</v>
      </c>
      <c r="B409" s="40" t="str">
        <f>IF(NSW!B121="","",NSW!B121)</f>
        <v>CLARRIE HALL</v>
      </c>
      <c r="C409" s="40" t="str">
        <f>IF(NSW!C121="","",NSW!C121)</f>
        <v/>
      </c>
      <c r="D409" s="40">
        <f>IF(NSW!E121="","",NSW!E121)</f>
        <v>1983</v>
      </c>
      <c r="E409" s="40" t="str">
        <f>IF(NSW!F121="","",NSW!F121)</f>
        <v/>
      </c>
      <c r="F409" s="40" t="str">
        <f>IF(NSW!G121="","",NSW!G121)</f>
        <v>Doon Doon Ck</v>
      </c>
      <c r="G409" s="40" t="str">
        <f>IF(NSW!H121="","",NSW!H121)</f>
        <v/>
      </c>
      <c r="H409" s="40" t="str">
        <f>IF(NSW!I121="","",NSW!I121)</f>
        <v>MURWILLUMBAH</v>
      </c>
      <c r="I409" s="40" t="str">
        <f>IF(NSW!J121="","",NSW!J121)</f>
        <v>NSW</v>
      </c>
      <c r="J409" s="40" t="str">
        <f>IF(NSW!K121="","",NSW!K121)</f>
        <v>ER</v>
      </c>
      <c r="K409" s="40" t="str">
        <f>IF(NSW!L121="","",NSW!L121)</f>
        <v/>
      </c>
      <c r="L409" s="40" t="str">
        <f>IF(NSW!M121="","",NSW!M121)</f>
        <v>fc</v>
      </c>
      <c r="M409" s="40" t="str">
        <f>IF(NSW!N121="","",NSW!N121)</f>
        <v>R</v>
      </c>
      <c r="N409" s="40">
        <f>IF(NSW!O121="","",NSW!O121)</f>
        <v>43</v>
      </c>
      <c r="O409" s="40">
        <f>IF(NSW!P121="","",NSW!P121)</f>
        <v>180</v>
      </c>
      <c r="P409" s="40">
        <f>IF(NSW!Q121="","",NSW!Q121)</f>
        <v>243</v>
      </c>
      <c r="Q409" s="40">
        <f>IF(NSW!R121="","",NSW!R121)</f>
        <v>16000</v>
      </c>
      <c r="R409" s="40">
        <f>IF(NSW!S121="","",NSW!S121)</f>
        <v>2200</v>
      </c>
      <c r="S409" s="40" t="str">
        <f>IF(NSW!T121="","",NSW!T121)</f>
        <v>S</v>
      </c>
      <c r="T409" s="40" t="str">
        <f>IF(NSW!U121="","",NSW!U121)</f>
        <v/>
      </c>
      <c r="U409" s="40" t="str">
        <f>IF(NSW!V121="","",NSW!V121)</f>
        <v/>
      </c>
      <c r="V409" s="40" t="str">
        <f>IF(NSW!W121="","",NSW!W121)</f>
        <v/>
      </c>
      <c r="W409" s="40">
        <f>IF(NSW!X121="","",NSW!X121)</f>
        <v>60.2</v>
      </c>
      <c r="X409" s="40">
        <f>IF(NSW!Y121="","",NSW!Y121)</f>
        <v>740</v>
      </c>
      <c r="Y409" s="40" t="str">
        <f>IF(NSW!Z121="","",NSW!Z121)</f>
        <v>L</v>
      </c>
      <c r="Z409" s="40" t="str">
        <f>IF(NSW!AA121="","",NSW!AA121)</f>
        <v>Tweed Shire Council</v>
      </c>
      <c r="AA409" s="40" t="str">
        <f>IF(NSW!AB121="","",NSW!AB121)</f>
        <v>Department of Public Works NSW</v>
      </c>
      <c r="AB409" s="40" t="str">
        <f>IF(NSW!AC121="","",NSW!AC121)</f>
        <v>Dept. Public Works NSW</v>
      </c>
      <c r="AC409" s="40" t="str">
        <f>IF(NSW!AD121="","",NSW!AD121)</f>
        <v/>
      </c>
      <c r="AD409" s="40" t="str">
        <f>IF(NSW!AE121="","",NSW!AE121)</f>
        <v/>
      </c>
      <c r="AE409" s="40" t="str">
        <f>IF(NSW!AF121="","",NSW!AF121)</f>
        <v/>
      </c>
      <c r="AF409" s="40" t="str">
        <f>IF(NSW!AG121="","",NSW!AG121)</f>
        <v/>
      </c>
      <c r="AG409" s="40" t="str">
        <f>IF(NSW!AH121="","",NSW!AH121)</f>
        <v/>
      </c>
      <c r="AH409" s="40" t="str">
        <f>IF(NSW!AI121="","",NSW!AI121)</f>
        <v/>
      </c>
      <c r="AI409" s="40" t="str">
        <f>IF(NSW!AJ121="","",NSW!AJ121)</f>
        <v/>
      </c>
      <c r="AJ409" s="40" t="str">
        <f>IF(NSW!AK121="","",NSW!AK121)</f>
        <v/>
      </c>
      <c r="AK409" s="40" t="str">
        <f>IF(NSW!AL121="","",NSW!AL121)</f>
        <v/>
      </c>
      <c r="AL409" s="40" t="str">
        <f>IF(Vic!AM7="","",Vic!AM7)</f>
        <v/>
      </c>
    </row>
    <row r="410" spans="1:38" x14ac:dyDescent="0.2">
      <c r="A410" s="7">
        <f t="shared" si="6"/>
        <v>407</v>
      </c>
      <c r="B410" s="40" t="str">
        <f>IF(QLD!C74="","",QLD!C74)</f>
        <v>CRESSBROOK</v>
      </c>
      <c r="C410" s="40" t="str">
        <f>IF(QLD!D74="","",QLD!D74)</f>
        <v/>
      </c>
      <c r="D410" s="40">
        <f>IF(QLD!F74="","",QLD!F74)</f>
        <v>1983</v>
      </c>
      <c r="E410" s="40" t="str">
        <f>IF(QLD!G74="","",QLD!G74)</f>
        <v/>
      </c>
      <c r="F410" s="40" t="str">
        <f>IF(QLD!H74="","",QLD!H74)</f>
        <v>Cressbrook Ck</v>
      </c>
      <c r="G410" s="40" t="str">
        <f>IF(QLD!I74="","",QLD!I74)</f>
        <v/>
      </c>
      <c r="H410" s="40" t="str">
        <f>IF(QLD!J74="","",QLD!J74)</f>
        <v>TOOWOOMBA</v>
      </c>
      <c r="I410" s="40" t="str">
        <f>IF(QLD!K74="","",QLD!K74)</f>
        <v>QLD</v>
      </c>
      <c r="J410" s="40" t="str">
        <f>IF(QLD!L74="","",QLD!L74)</f>
        <v>TE</v>
      </c>
      <c r="K410" s="40" t="str">
        <f>IF(QLD!M74="","",QLD!M74)</f>
        <v/>
      </c>
      <c r="L410" s="40" t="str">
        <f>IF(QLD!N74="","",QLD!N74)</f>
        <v>ie</v>
      </c>
      <c r="M410" s="40" t="str">
        <f>IF(QLD!O74="","",QLD!O74)</f>
        <v>R</v>
      </c>
      <c r="N410" s="40">
        <f>IF(QLD!P74="","",QLD!P74)</f>
        <v>59</v>
      </c>
      <c r="O410" s="40">
        <f>IF(QLD!Q74="","",QLD!Q74)</f>
        <v>363</v>
      </c>
      <c r="P410" s="40">
        <f>IF(QLD!R74="","",QLD!R74)</f>
        <v>1578</v>
      </c>
      <c r="Q410" s="40">
        <f>IF(QLD!S74="","",QLD!S74)</f>
        <v>81840</v>
      </c>
      <c r="R410" s="40">
        <f>IF(QLD!T74="","",QLD!T74)</f>
        <v>5170</v>
      </c>
      <c r="S410" s="40" t="str">
        <f>IF(QLD!U74="","",QLD!U74)</f>
        <v>S</v>
      </c>
      <c r="T410" s="40" t="str">
        <f>IF(QLD!V74="","",QLD!V74)</f>
        <v/>
      </c>
      <c r="U410" s="40" t="str">
        <f>IF(QLD!W74="","",QLD!W74)</f>
        <v/>
      </c>
      <c r="V410" s="40" t="str">
        <f>IF(QLD!X74="","",QLD!X74)</f>
        <v/>
      </c>
      <c r="W410" s="40">
        <f>IF(QLD!Z74="","",QLD!Z74)</f>
        <v>321</v>
      </c>
      <c r="X410" s="40">
        <f>IF(QLD!AA74="","",QLD!AA74)</f>
        <v>1140</v>
      </c>
      <c r="Y410" s="40" t="str">
        <f>IF(QLD!AB74="","",QLD!AB74)</f>
        <v>L</v>
      </c>
      <c r="Z410" s="40" t="str">
        <f>IF(QLD!AC74="","",QLD!AC74)</f>
        <v>Toowoomba City Council</v>
      </c>
      <c r="AA410" s="40" t="str">
        <f>IF(QLD!AD74="","",QLD!AD74)</f>
        <v>Farr, Evratt &amp; Associates</v>
      </c>
      <c r="AB410" s="40" t="str">
        <f>IF(QLD!AE74="","",QLD!AE74)</f>
        <v>Abigroup Pty Ltd</v>
      </c>
      <c r="AC410" s="40" t="str">
        <f>IF(QLD!AF74="","",QLD!AF74)</f>
        <v/>
      </c>
      <c r="AD410" s="40" t="str">
        <f>IF(QLD!AG74="","",QLD!AG74)</f>
        <v/>
      </c>
      <c r="AE410" s="40" t="str">
        <f>IF(QLD!AH74="","",QLD!AH74)</f>
        <v/>
      </c>
      <c r="AF410" s="40" t="str">
        <f>IF(QLD!AI74="","",QLD!AI74)</f>
        <v/>
      </c>
      <c r="AG410" s="40" t="str">
        <f>IF(QLD!AJ74="","",QLD!AJ74)</f>
        <v/>
      </c>
      <c r="AH410" s="40" t="str">
        <f>IF(QLD!AK74="","",QLD!AK74)</f>
        <v/>
      </c>
      <c r="AI410" s="40" t="str">
        <f>IF(QLD!AL74="","",QLD!AL74)</f>
        <v/>
      </c>
      <c r="AJ410" s="40" t="str">
        <f>IF(QLD!AM74="","",QLD!AM74)</f>
        <v/>
      </c>
      <c r="AK410" s="40" t="str">
        <f>IF(QLD!AN74="","",QLD!AN74)</f>
        <v/>
      </c>
      <c r="AL410" s="40" t="str">
        <f>IF(Vic!AM8="","",Vic!AM8)</f>
        <v/>
      </c>
    </row>
    <row r="411" spans="1:38" x14ac:dyDescent="0.2">
      <c r="A411" s="7">
        <f t="shared" si="6"/>
        <v>408</v>
      </c>
      <c r="B411" s="40" t="str">
        <f>IF(NSW!B122="","",NSW!B122)</f>
        <v>GLENNIES CREEK</v>
      </c>
      <c r="C411" s="40" t="str">
        <f>IF(NSW!C122="","",NSW!C122)</f>
        <v>Lake St Clair</v>
      </c>
      <c r="D411" s="40">
        <f>IF(NSW!E122="","",NSW!E122)</f>
        <v>1983</v>
      </c>
      <c r="E411" s="40" t="str">
        <f>IF(NSW!F122="","",NSW!F122)</f>
        <v/>
      </c>
      <c r="F411" s="40" t="str">
        <f>IF(NSW!G122="","",NSW!G122)</f>
        <v>Glennies Creek</v>
      </c>
      <c r="G411" s="40" t="str">
        <f>IF(NSW!H122="","",NSW!H122)</f>
        <v/>
      </c>
      <c r="H411" s="40" t="str">
        <f>IF(NSW!I122="","",NSW!I122)</f>
        <v>SINGLETON</v>
      </c>
      <c r="I411" s="40" t="str">
        <f>IF(NSW!J122="","",NSW!J122)</f>
        <v>NSW</v>
      </c>
      <c r="J411" s="40" t="str">
        <f>IF(NSW!K122="","",NSW!K122)</f>
        <v>ER</v>
      </c>
      <c r="K411" s="40" t="str">
        <f>IF(NSW!L122="","",NSW!L122)</f>
        <v/>
      </c>
      <c r="L411" s="40" t="str">
        <f>IF(NSW!M122="","",NSW!M122)</f>
        <v>fc</v>
      </c>
      <c r="M411" s="40" t="str">
        <f>IF(NSW!N122="","",NSW!N122)</f>
        <v>R</v>
      </c>
      <c r="N411" s="40">
        <f>IF(NSW!O122="","",NSW!O122)</f>
        <v>67</v>
      </c>
      <c r="O411" s="40">
        <f>IF(NSW!P122="","",NSW!P122)</f>
        <v>550</v>
      </c>
      <c r="P411" s="40">
        <f>IF(NSW!Q122="","",NSW!Q122)</f>
        <v>875</v>
      </c>
      <c r="Q411" s="40">
        <f>IF(NSW!R122="","",NSW!R122)</f>
        <v>283000</v>
      </c>
      <c r="R411" s="40">
        <f>IF(NSW!S122="","",NSW!S122)</f>
        <v>15400</v>
      </c>
      <c r="S411" s="40" t="str">
        <f>IF(NSW!T122="","",NSW!T122)</f>
        <v>I</v>
      </c>
      <c r="T411" s="40" t="str">
        <f>IF(NSW!U122="","",NSW!U122)</f>
        <v/>
      </c>
      <c r="U411" s="40" t="str">
        <f>IF(NSW!V122="","",NSW!V122)</f>
        <v>S</v>
      </c>
      <c r="V411" s="40" t="str">
        <f>IF(NSW!W122="","",NSW!W122)</f>
        <v/>
      </c>
      <c r="W411" s="40">
        <f>IF(NSW!X122="","",NSW!X122)</f>
        <v>233</v>
      </c>
      <c r="X411" s="40">
        <f>IF(NSW!Y122="","",NSW!Y122)</f>
        <v>637</v>
      </c>
      <c r="Y411" s="40" t="str">
        <f>IF(NSW!Z122="","",NSW!Z122)</f>
        <v>L</v>
      </c>
      <c r="Z411" s="40" t="str">
        <f>IF(NSW!AA122="","",NSW!AA122)</f>
        <v>Dept. Land Water Conservation</v>
      </c>
      <c r="AA411" s="40" t="str">
        <f>IF(NSW!AB122="","",NSW!AB122)</f>
        <v>Dept of W/Resources, NSW</v>
      </c>
      <c r="AB411" s="40" t="str">
        <f>IF(NSW!AC122="","",NSW!AC122)</f>
        <v>Citra Constructions Ltd</v>
      </c>
      <c r="AC411" s="40" t="str">
        <f>IF(NSW!AD122="","",NSW!AD122)</f>
        <v>Includes 11 BC in upstream facing</v>
      </c>
      <c r="AD411" s="40" t="str">
        <f>IF(NSW!AE122="","",NSW!AE122)</f>
        <v/>
      </c>
      <c r="AE411" s="40" t="str">
        <f>IF(NSW!AF122="","",NSW!AF122)</f>
        <v/>
      </c>
      <c r="AF411" s="40" t="str">
        <f>IF(NSW!AG122="","",NSW!AG122)</f>
        <v/>
      </c>
      <c r="AG411" s="40" t="str">
        <f>IF(NSW!AH122="","",NSW!AH122)</f>
        <v/>
      </c>
      <c r="AH411" s="40" t="str">
        <f>IF(NSW!AI122="","",NSW!AI122)</f>
        <v/>
      </c>
      <c r="AI411" s="40" t="str">
        <f>IF(NSW!AJ122="","",NSW!AJ122)</f>
        <v/>
      </c>
      <c r="AJ411" s="40" t="str">
        <f>IF(NSW!AK122="","",NSW!AK122)</f>
        <v/>
      </c>
      <c r="AK411" s="40" t="str">
        <f>IF(NSW!AL122="","",NSW!AL122)</f>
        <v/>
      </c>
      <c r="AL411" s="40" t="str">
        <f>IF(Vic!AM9="","",Vic!AM9)</f>
        <v/>
      </c>
    </row>
    <row r="412" spans="1:38" x14ac:dyDescent="0.2">
      <c r="A412" s="7">
        <f t="shared" si="6"/>
        <v>409</v>
      </c>
      <c r="B412" s="40" t="str">
        <f>IF(Vic!B104="","",Vic!B104)</f>
        <v>THOMSON</v>
      </c>
      <c r="C412" s="40" t="str">
        <f>IF(Vic!C104="","",Vic!C104)</f>
        <v>Thomson Reservoir</v>
      </c>
      <c r="D412" s="40">
        <f>IF(Vic!E104="","",Vic!E104)</f>
        <v>1983</v>
      </c>
      <c r="E412" s="40" t="str">
        <f>IF(Vic!F104="","",Vic!F104)</f>
        <v/>
      </c>
      <c r="F412" s="40" t="str">
        <f>IF(Vic!G104="","",Vic!G104)</f>
        <v>Thomson River</v>
      </c>
      <c r="G412" s="40" t="str">
        <f>IF(Vic!H104="","",Vic!H104)</f>
        <v/>
      </c>
      <c r="H412" s="40" t="str">
        <f>IF(Vic!I104="","",Vic!I104)</f>
        <v>MOE</v>
      </c>
      <c r="I412" s="40" t="str">
        <f>IF(Vic!J104="","",Vic!J104)</f>
        <v>VIC</v>
      </c>
      <c r="J412" s="40" t="str">
        <f>IF(Vic!K104="","",Vic!K104)</f>
        <v>ER</v>
      </c>
      <c r="K412" s="40" t="str">
        <f>IF(Vic!L104="","",Vic!L104)</f>
        <v/>
      </c>
      <c r="L412" s="40" t="str">
        <f>IF(Vic!M104="","",Vic!M104)</f>
        <v>ie</v>
      </c>
      <c r="M412" s="40" t="str">
        <f>IF(Vic!N104="","",Vic!N104)</f>
        <v>R</v>
      </c>
      <c r="N412" s="40">
        <f>IF(Vic!O104="","",Vic!O104)</f>
        <v>166</v>
      </c>
      <c r="O412" s="40">
        <f>IF(Vic!P104="","",Vic!P104)</f>
        <v>590</v>
      </c>
      <c r="P412" s="40">
        <f>IF(Vic!Q104="","",Vic!Q104)</f>
        <v>14170</v>
      </c>
      <c r="Q412" s="40">
        <f>IF(Vic!R104="","",Vic!R104)</f>
        <v>1123090</v>
      </c>
      <c r="R412" s="40">
        <f>IF(Vic!S104="","",Vic!S104)</f>
        <v>22300</v>
      </c>
      <c r="S412" s="40" t="str">
        <f>IF(Vic!T104="","",Vic!T104)</f>
        <v>S</v>
      </c>
      <c r="T412" s="40" t="str">
        <f>IF(Vic!U104="","",Vic!U104)</f>
        <v>I</v>
      </c>
      <c r="U412" s="40" t="str">
        <f>IF(Vic!V104="","",Vic!V104)</f>
        <v/>
      </c>
      <c r="V412" s="40" t="str">
        <f>IF(Vic!W104="","",Vic!W104)</f>
        <v/>
      </c>
      <c r="W412" s="40">
        <f>IF(Vic!Y104="","",Vic!Y104)</f>
        <v>487</v>
      </c>
      <c r="X412" s="40">
        <f>IF(Vic!Z104="","",Vic!Z104)</f>
        <v>1040</v>
      </c>
      <c r="Y412" s="40" t="str">
        <f>IF(Vic!AA104="","",Vic!AA104)</f>
        <v>L</v>
      </c>
      <c r="Z412" s="40" t="str">
        <f>IF(Vic!AB104="","",Vic!AB104)</f>
        <v>Melbourne Water Corporation</v>
      </c>
      <c r="AA412" s="40" t="str">
        <f>IF(Vic!AC104="","",Vic!AC104)</f>
        <v>Snowy Mountains Engineering Corporation</v>
      </c>
      <c r="AB412" s="40" t="str">
        <f>IF(Vic!AD104="","",Vic!AD104)</f>
        <v>Various Contractors for MMBW</v>
      </c>
      <c r="AC412" s="40" t="str">
        <f>IF(Vic!AE104="","",Vic!AE104)</f>
        <v>Dam vol includes Saddle Dam</v>
      </c>
      <c r="AD412" s="40" t="str">
        <f>IF(Vic!AF104="","",Vic!AF104)</f>
        <v>Thomson Hydro</v>
      </c>
      <c r="AE412" s="40">
        <f>IF(Vic!AG104="","",Vic!AG104)</f>
        <v>7.5</v>
      </c>
      <c r="AF412" s="40">
        <f>IF(Vic!AH104="","",Vic!AH104)</f>
        <v>60</v>
      </c>
      <c r="AG412" s="40" t="str">
        <f>IF(Vic!AI104="","",Vic!AI104)</f>
        <v/>
      </c>
      <c r="AH412" s="40" t="str">
        <f>IF(Vic!AJ104="","",Vic!AJ104)</f>
        <v/>
      </c>
      <c r="AI412" s="40" t="str">
        <f>IF(Vic!AK104="","",Vic!AK104)</f>
        <v/>
      </c>
      <c r="AK412" s="40" t="str">
        <f>IF(Vic!AL104="","",Vic!AL104)</f>
        <v/>
      </c>
      <c r="AL412" s="40" t="str">
        <f>IF(Vic!AM10="","",Vic!AM10)</f>
        <v/>
      </c>
    </row>
    <row r="413" spans="1:38" x14ac:dyDescent="0.2">
      <c r="A413" s="7">
        <f t="shared" si="6"/>
        <v>410</v>
      </c>
      <c r="B413" s="40" t="str">
        <f>IF(Vic!B105="","",Vic!B105)</f>
        <v>Thomson Saddle</v>
      </c>
      <c r="C413" s="40" t="str">
        <f>IF(Vic!C105="","",Vic!C105)</f>
        <v>Thomson Reservoir</v>
      </c>
      <c r="D413" s="40">
        <f>IF(Vic!E105="","",Vic!E105)</f>
        <v>1983</v>
      </c>
      <c r="E413" s="40" t="str">
        <f>IF(Vic!F105="","",Vic!F105)</f>
        <v/>
      </c>
      <c r="F413" s="40" t="str">
        <f>IF(Vic!G105="","",Vic!G105)</f>
        <v>Off Stream</v>
      </c>
      <c r="G413" s="40" t="str">
        <f>IF(Vic!H105="","",Vic!H105)</f>
        <v/>
      </c>
      <c r="H413" s="40" t="str">
        <f>IF(Vic!I105="","",Vic!I105)</f>
        <v>MOE</v>
      </c>
      <c r="I413" s="40" t="str">
        <f>IF(Vic!J105="","",Vic!J105)</f>
        <v>VIC</v>
      </c>
      <c r="J413" s="40" t="str">
        <f>IF(Vic!K105="","",Vic!K105)</f>
        <v>ER</v>
      </c>
      <c r="K413" s="40" t="str">
        <f>IF(Vic!L105="","",Vic!L105)</f>
        <v/>
      </c>
      <c r="L413" s="40" t="str">
        <f>IF(Vic!M105="","",Vic!M105)</f>
        <v>ie</v>
      </c>
      <c r="M413" s="40" t="str">
        <f>IF(Vic!N105="","",Vic!N105)</f>
        <v>R</v>
      </c>
      <c r="N413" s="40">
        <f>IF(Vic!O105="","",Vic!O105)</f>
        <v>36</v>
      </c>
      <c r="O413" s="40">
        <f>IF(Vic!P105="","",Vic!P105)</f>
        <v>580</v>
      </c>
      <c r="P413" s="40">
        <f>IF(Vic!Q105="","",Vic!Q105)</f>
        <v>14170</v>
      </c>
      <c r="Q413" s="40">
        <f>IF(Vic!R105="","",Vic!R105)</f>
        <v>514872</v>
      </c>
      <c r="R413" s="40">
        <f>IF(Vic!S105="","",Vic!S105)</f>
        <v>22300</v>
      </c>
      <c r="S413" s="40" t="str">
        <f>IF(Vic!T105="","",Vic!T105)</f>
        <v>S</v>
      </c>
      <c r="T413" s="40" t="str">
        <f>IF(Vic!U105="","",Vic!U105)</f>
        <v>I</v>
      </c>
      <c r="U413" s="40" t="str">
        <f>IF(Vic!V105="","",Vic!V105)</f>
        <v/>
      </c>
      <c r="V413" s="40" t="str">
        <f>IF(Vic!W105="","",Vic!W105)</f>
        <v/>
      </c>
      <c r="W413" s="40">
        <f>IF(Vic!Y105="","",Vic!Y105)</f>
        <v>487</v>
      </c>
      <c r="X413" s="40">
        <f>IF(Vic!Z105="","",Vic!Z105)</f>
        <v>1040</v>
      </c>
      <c r="Y413" s="40" t="str">
        <f>IF(Vic!AA105="","",Vic!AA105)</f>
        <v>L</v>
      </c>
      <c r="Z413" s="40" t="str">
        <f>IF(Vic!AB105="","",Vic!AB105)</f>
        <v>Melbourne Water Corporation</v>
      </c>
      <c r="AA413" s="40" t="str">
        <f>IF(Vic!AC105="","",Vic!AC105)</f>
        <v>Snowy Mountains Engineering Corporation</v>
      </c>
      <c r="AB413" s="40" t="str">
        <f>IF(Vic!AD105="","",Vic!AD105)</f>
        <v>Various Contractors for MMBW</v>
      </c>
      <c r="AC413" s="40" t="str">
        <f>IF(Vic!AE105="","",Vic!AE105)</f>
        <v>Dam vol includes Main Dam</v>
      </c>
      <c r="AD413" s="40" t="str">
        <f>IF(Vic!AF105="","",Vic!AF105)</f>
        <v/>
      </c>
      <c r="AE413" s="40" t="str">
        <f>IF(Vic!AG105="","",Vic!AG105)</f>
        <v/>
      </c>
      <c r="AF413" s="40" t="str">
        <f>IF(Vic!AH105="","",Vic!AH105)</f>
        <v/>
      </c>
      <c r="AG413" s="40" t="str">
        <f>IF(Vic!AI105="","",Vic!AI105)</f>
        <v/>
      </c>
      <c r="AH413" s="40" t="str">
        <f>IF(Vic!AJ105="","",Vic!AJ105)</f>
        <v/>
      </c>
      <c r="AI413" s="40" t="str">
        <f>IF(Vic!AK105="","",Vic!AK105)</f>
        <v/>
      </c>
      <c r="AK413" s="40" t="str">
        <f>IF(Vic!AL105="","",Vic!AL105)</f>
        <v/>
      </c>
      <c r="AL413" s="40" t="str">
        <f>IF(Vic!AM11="","",Vic!AM11)</f>
        <v/>
      </c>
    </row>
    <row r="414" spans="1:38" x14ac:dyDescent="0.2">
      <c r="A414" s="7">
        <f t="shared" si="6"/>
        <v>411</v>
      </c>
      <c r="B414" s="40" t="str">
        <f>IF(WA!B30="","",WA!B30)</f>
        <v>WORSLEY FRESHWATER</v>
      </c>
      <c r="C414" s="40" t="str">
        <f>IF(WA!C30="","",WA!C30)</f>
        <v>LAKE</v>
      </c>
      <c r="D414" s="40">
        <f>IF(WA!E30="","",WA!E30)</f>
        <v>1983</v>
      </c>
      <c r="E414" s="40" t="str">
        <f>IF(WA!F30="","",WA!F30)</f>
        <v/>
      </c>
      <c r="F414" s="40" t="str">
        <f>IF(WA!G30="","",WA!G30)</f>
        <v>Augustus</v>
      </c>
      <c r="G414" s="40" t="str">
        <f>IF(WA!H30="","",WA!H30)</f>
        <v/>
      </c>
      <c r="H414" s="40" t="str">
        <f>IF(WA!I30="","",WA!I30)</f>
        <v>BUNBURY</v>
      </c>
      <c r="I414" s="40" t="str">
        <f>IF(WA!J30="","",WA!J30)</f>
        <v>WA</v>
      </c>
      <c r="J414" s="40" t="str">
        <f>IF(WA!K30="","",WA!K30)</f>
        <v>TE</v>
      </c>
      <c r="K414" s="40" t="str">
        <f>IF(WA!L30="","",WA!L30)</f>
        <v/>
      </c>
      <c r="L414" s="40" t="str">
        <f>IF(WA!M30="","",WA!M30)</f>
        <v>he</v>
      </c>
      <c r="M414" s="40" t="str">
        <f>IF(WA!N30="","",WA!N30)</f>
        <v>R/S</v>
      </c>
      <c r="N414" s="40">
        <f>IF(WA!O30="","",WA!O30)</f>
        <v>31</v>
      </c>
      <c r="O414" s="40">
        <f>IF(WA!P30="","",WA!P30)</f>
        <v>320</v>
      </c>
      <c r="P414" s="40">
        <f>IF(WA!Q30="","",WA!Q30)</f>
        <v>500</v>
      </c>
      <c r="Q414" s="40">
        <f>IF(WA!R30="","",WA!R30)</f>
        <v>5800</v>
      </c>
      <c r="R414" s="40">
        <f>IF(WA!S30="","",WA!S30)</f>
        <v>580</v>
      </c>
      <c r="S414" s="40" t="str">
        <f>IF(WA!T30="","",WA!T30)</f>
        <v>S</v>
      </c>
      <c r="T414" s="40" t="str">
        <f>IF(WA!U30="","",WA!U30)</f>
        <v/>
      </c>
      <c r="U414" s="40" t="str">
        <f>IF(WA!V30="","",WA!V30)</f>
        <v/>
      </c>
      <c r="V414" s="40" t="str">
        <f>IF(WA!W30="","",WA!W30)</f>
        <v/>
      </c>
      <c r="W414" s="40" t="str">
        <f>IF(WA!Y30="","",WA!Y30)</f>
        <v/>
      </c>
      <c r="X414" s="40">
        <f>IF(WA!Z30="","",WA!Z30)</f>
        <v>220</v>
      </c>
      <c r="Y414" s="40" t="str">
        <f>IF(WA!AA30="","",WA!AA30)</f>
        <v>L</v>
      </c>
      <c r="Z414" s="40" t="str">
        <f>IF(WA!AB30="","",WA!AB30)</f>
        <v>Worsley Alumina</v>
      </c>
      <c r="AA414" s="40" t="str">
        <f>IF(WA!AC30="","",WA!AC30)</f>
        <v>GHD-Dwyer (WA)</v>
      </c>
      <c r="AB414" s="40" t="str">
        <f>IF(WA!AD30="","",WA!AD30)</f>
        <v>Citra Constructions</v>
      </c>
      <c r="AC414" s="40" t="str">
        <f>IF(WA!AE30="","",WA!AE30)</f>
        <v/>
      </c>
      <c r="AD414" s="40" t="str">
        <f>IF(WA!AF30="","",WA!AF30)</f>
        <v/>
      </c>
      <c r="AE414" s="40" t="str">
        <f>IF(WA!AG30="","",WA!AG30)</f>
        <v/>
      </c>
      <c r="AF414" s="40" t="str">
        <f>IF(WA!AH30="","",WA!AH30)</f>
        <v/>
      </c>
      <c r="AG414" s="40" t="str">
        <f>IF(WA!AI30="","",WA!AI30)</f>
        <v/>
      </c>
      <c r="AH414" s="40" t="str">
        <f>IF(WA!AJ30="","",WA!AJ30)</f>
        <v/>
      </c>
      <c r="AI414" s="40" t="str">
        <f>IF(WA!AK30="","",WA!AK30)</f>
        <v/>
      </c>
      <c r="AK414" s="40" t="str">
        <f>IF(WA!AL30="","",WA!AL30)</f>
        <v/>
      </c>
      <c r="AL414" s="40" t="str">
        <f>IF(Vic!AM12="","",Vic!AM12)</f>
        <v/>
      </c>
    </row>
    <row r="415" spans="1:38" x14ac:dyDescent="0.2">
      <c r="A415" s="7">
        <f t="shared" si="6"/>
        <v>412</v>
      </c>
      <c r="B415" s="40" t="str">
        <f>IF(WA!B31="","",WA!B31)</f>
        <v>WORSLEY PIPEHEAD</v>
      </c>
      <c r="C415" s="40" t="str">
        <f>IF(WA!C31="","",WA!C31)</f>
        <v/>
      </c>
      <c r="D415" s="40">
        <f>IF(WA!E31="","",WA!E31)</f>
        <v>1983</v>
      </c>
      <c r="E415" s="40" t="str">
        <f>IF(WA!F31="","",WA!F31)</f>
        <v/>
      </c>
      <c r="F415" s="40" t="str">
        <f>IF(WA!G31="","",WA!G31)</f>
        <v>Augustus</v>
      </c>
      <c r="G415" s="40" t="str">
        <f>IF(WA!H31="","",WA!H31)</f>
        <v/>
      </c>
      <c r="H415" s="40" t="str">
        <f>IF(WA!I31="","",WA!I31)</f>
        <v>BUNBURY</v>
      </c>
      <c r="I415" s="40" t="str">
        <f>IF(WA!J31="","",WA!J31)</f>
        <v>WA</v>
      </c>
      <c r="J415" s="40" t="str">
        <f>IF(WA!K31="","",WA!K31)</f>
        <v>TE</v>
      </c>
      <c r="K415" s="40" t="str">
        <f>IF(WA!L31="","",WA!L31)</f>
        <v/>
      </c>
      <c r="L415" s="40" t="str">
        <f>IF(WA!M31="","",WA!M31)</f>
        <v>he</v>
      </c>
      <c r="M415" s="40" t="str">
        <f>IF(WA!N31="","",WA!N31)</f>
        <v>R/S</v>
      </c>
      <c r="N415" s="40">
        <f>IF(WA!O31="","",WA!O31)</f>
        <v>21</v>
      </c>
      <c r="O415" s="40">
        <f>IF(WA!P31="","",WA!P31)</f>
        <v>340</v>
      </c>
      <c r="P415" s="40">
        <f>IF(WA!Q31="","",WA!Q31)</f>
        <v>150</v>
      </c>
      <c r="Q415" s="40">
        <f>IF(WA!R31="","",WA!R31)</f>
        <v>960</v>
      </c>
      <c r="R415" s="40">
        <f>IF(WA!S31="","",WA!S31)</f>
        <v>170</v>
      </c>
      <c r="S415" s="40" t="str">
        <f>IF(WA!T31="","",WA!T31)</f>
        <v>Q</v>
      </c>
      <c r="T415" s="40" t="str">
        <f>IF(WA!U31="","",WA!U31)</f>
        <v/>
      </c>
      <c r="U415" s="40" t="str">
        <f>IF(WA!V31="","",WA!V31)</f>
        <v/>
      </c>
      <c r="V415" s="40" t="str">
        <f>IF(WA!W31="","",WA!W31)</f>
        <v/>
      </c>
      <c r="W415" s="40" t="str">
        <f>IF(WA!Y31="","",WA!Y31)</f>
        <v/>
      </c>
      <c r="X415" s="40" t="str">
        <f>IF(WA!Z31="","",WA!Z31)</f>
        <v>NIL</v>
      </c>
      <c r="Y415" s="40" t="str">
        <f>IF(WA!AA31="","",WA!AA31)</f>
        <v/>
      </c>
      <c r="Z415" s="40" t="str">
        <f>IF(WA!AB31="","",WA!AB31)</f>
        <v>Worsley Alumina</v>
      </c>
      <c r="AA415" s="40" t="str">
        <f>IF(WA!AC31="","",WA!AC31)</f>
        <v>GHD-Dwyer (WA)</v>
      </c>
      <c r="AB415" s="40" t="str">
        <f>IF(WA!AD31="","",WA!AD31)</f>
        <v>Thiess Constructors</v>
      </c>
      <c r="AC415" s="40" t="str">
        <f>IF(WA!AE31="","",WA!AE31)</f>
        <v>Contaminated water storage</v>
      </c>
      <c r="AD415" s="40" t="str">
        <f>IF(WA!AF31="","",WA!AF31)</f>
        <v/>
      </c>
      <c r="AE415" s="40" t="str">
        <f>IF(WA!AG31="","",WA!AG31)</f>
        <v/>
      </c>
      <c r="AF415" s="40" t="str">
        <f>IF(WA!AH31="","",WA!AH31)</f>
        <v/>
      </c>
      <c r="AG415" s="40" t="str">
        <f>IF(WA!AI31="","",WA!AI31)</f>
        <v/>
      </c>
      <c r="AH415" s="40" t="str">
        <f>IF(WA!AJ31="","",WA!AJ31)</f>
        <v/>
      </c>
      <c r="AI415" s="40" t="str">
        <f>IF(WA!AK31="","",WA!AK31)</f>
        <v/>
      </c>
      <c r="AK415" s="40" t="str">
        <f>IF(WA!AL31="","",WA!AL31)</f>
        <v/>
      </c>
      <c r="AL415" s="40" t="str">
        <f>IF(Vic!AM13="","",Vic!AM13)</f>
        <v/>
      </c>
    </row>
    <row r="416" spans="1:38" x14ac:dyDescent="0.2">
      <c r="A416" s="7">
        <f t="shared" si="6"/>
        <v>413</v>
      </c>
      <c r="B416" s="40" t="str">
        <f>IF(QLD!C75="","",QLD!C75)</f>
        <v>AWOONGA</v>
      </c>
      <c r="C416" s="40" t="str">
        <f>IF(QLD!D75="","",QLD!D75)</f>
        <v/>
      </c>
      <c r="D416" s="40">
        <f>IF(QLD!F75="","",QLD!F75)</f>
        <v>1984</v>
      </c>
      <c r="E416" s="40" t="str">
        <f>IF(QLD!G75="","",QLD!G75)</f>
        <v/>
      </c>
      <c r="F416" s="40" t="str">
        <f>IF(QLD!H75="","",QLD!H75)</f>
        <v>Boyne</v>
      </c>
      <c r="G416" s="40" t="str">
        <f>IF(QLD!I75="","",QLD!I75)</f>
        <v/>
      </c>
      <c r="H416" s="40" t="str">
        <f>IF(QLD!J75="","",QLD!J75)</f>
        <v>GLADSTONE</v>
      </c>
      <c r="I416" s="40" t="str">
        <f>IF(QLD!K75="","",QLD!K75)</f>
        <v>QLD</v>
      </c>
      <c r="J416" s="40" t="str">
        <f>IF(QLD!L75="","",QLD!L75)</f>
        <v>ER</v>
      </c>
      <c r="K416" s="40" t="str">
        <f>IF(QLD!M75="","",QLD!M75)</f>
        <v/>
      </c>
      <c r="L416" s="40" t="str">
        <f>IF(QLD!N75="","",QLD!N75)</f>
        <v>fc</v>
      </c>
      <c r="M416" s="40" t="str">
        <f>IF(QLD!O75="","",QLD!O75)</f>
        <v>R</v>
      </c>
      <c r="N416" s="40">
        <f>IF(QLD!P75="","",QLD!P75)</f>
        <v>53</v>
      </c>
      <c r="O416" s="40">
        <f>IF(QLD!Q75="","",QLD!Q75)</f>
        <v>858</v>
      </c>
      <c r="P416" s="40">
        <f>IF(QLD!R75="","",QLD!R75)</f>
        <v>1065</v>
      </c>
      <c r="Q416" s="40">
        <f>IF(QLD!S75="","",QLD!S75)</f>
        <v>777000</v>
      </c>
      <c r="R416" s="40">
        <f>IF(QLD!T75="","",QLD!T75)</f>
        <v>67800</v>
      </c>
      <c r="S416" s="40" t="str">
        <f>IF(QLD!U75="","",QLD!U75)</f>
        <v>S</v>
      </c>
      <c r="T416" s="40" t="str">
        <f>IF(QLD!V75="","",QLD!V75)</f>
        <v/>
      </c>
      <c r="U416" s="40" t="str">
        <f>IF(QLD!W75="","",QLD!W75)</f>
        <v/>
      </c>
      <c r="V416" s="40" t="str">
        <f>IF(QLD!X75="","",QLD!X75)</f>
        <v/>
      </c>
      <c r="W416" s="40">
        <f>IF(QLD!Z75="","",QLD!Z75)</f>
        <v>2230</v>
      </c>
      <c r="X416" s="40">
        <f>IF(QLD!AA75="","",QLD!AA75)</f>
        <v>8100</v>
      </c>
      <c r="Y416" s="40" t="str">
        <f>IF(QLD!AB75="","",QLD!AB75)</f>
        <v>L</v>
      </c>
      <c r="Z416" s="40" t="str">
        <f>IF(QLD!AC75="","",QLD!AC75)</f>
        <v>Gladstone Area Water Board</v>
      </c>
      <c r="AA416" s="40" t="str">
        <f>IF(QLD!AD75="","",QLD!AD75)</f>
        <v>Local Govt Dept &amp; Water Resources Commission</v>
      </c>
      <c r="AB416" s="40" t="str">
        <f>IF(QLD!AE75="","",QLD!AE75)</f>
        <v>Thiess Contractors Pty Ltd</v>
      </c>
      <c r="AC416" s="40" t="str">
        <f>IF(QLD!AF75="","",QLD!AF75)</f>
        <v>Incorporates original pg weir constructed in 1976</v>
      </c>
      <c r="AD416" s="40" t="str">
        <f>IF(QLD!AG75="","",QLD!AG75)</f>
        <v/>
      </c>
      <c r="AE416" s="40" t="str">
        <f>IF(QLD!AH75="","",QLD!AH75)</f>
        <v/>
      </c>
      <c r="AF416" s="40" t="str">
        <f>IF(QLD!AI75="","",QLD!AI75)</f>
        <v/>
      </c>
      <c r="AG416" s="40" t="str">
        <f>IF(QLD!AJ75="","",QLD!AJ75)</f>
        <v/>
      </c>
      <c r="AH416" s="40" t="str">
        <f>IF(QLD!AK75="","",QLD!AK75)</f>
        <v/>
      </c>
      <c r="AI416" s="40" t="str">
        <f>IF(QLD!AL75="","",QLD!AL75)</f>
        <v/>
      </c>
      <c r="AJ416" s="40" t="str">
        <f>IF(QLD!AM75="","",QLD!AM75)</f>
        <v/>
      </c>
      <c r="AK416" s="40" t="str">
        <f>IF(QLD!AN75="","",QLD!AN75)</f>
        <v/>
      </c>
      <c r="AL416" s="40" t="str">
        <f>IF(Vic!AM14="","",Vic!AM14)</f>
        <v/>
      </c>
    </row>
    <row r="417" spans="1:38" x14ac:dyDescent="0.2">
      <c r="A417" s="7">
        <f t="shared" si="6"/>
        <v>414</v>
      </c>
      <c r="B417" s="40" t="str">
        <f>IF(NSW!B123="","",NSW!B123)</f>
        <v>BAYSWATER COOLING</v>
      </c>
      <c r="C417" s="40" t="str">
        <f>IF(NSW!C123="","",NSW!C123)</f>
        <v>Make-up pond</v>
      </c>
      <c r="D417" s="40">
        <f>IF(NSW!E123="","",NSW!E123)</f>
        <v>1984</v>
      </c>
      <c r="E417" s="40" t="str">
        <f>IF(NSW!F123="","",NSW!F123)</f>
        <v/>
      </c>
      <c r="F417" s="40" t="str">
        <f>IF(NSW!G123="","",NSW!G123)</f>
        <v>Tinker Creek</v>
      </c>
      <c r="G417" s="40" t="str">
        <f>IF(NSW!H123="","",NSW!H123)</f>
        <v/>
      </c>
      <c r="H417" s="40" t="str">
        <f>IF(NSW!I123="","",NSW!I123)</f>
        <v>MUSWELLBROOK</v>
      </c>
      <c r="I417" s="40" t="str">
        <f>IF(NSW!J123="","",NSW!J123)</f>
        <v>NSW</v>
      </c>
      <c r="J417" s="40" t="str">
        <f>IF(NSW!K123="","",NSW!K123)</f>
        <v>TE</v>
      </c>
      <c r="K417" s="40" t="str">
        <f>IF(NSW!L123="","",NSW!L123)</f>
        <v/>
      </c>
      <c r="L417" s="40" t="str">
        <f>IF(NSW!M123="","",NSW!M123)</f>
        <v>he</v>
      </c>
      <c r="M417" s="40" t="str">
        <f>IF(NSW!N123="","",NSW!N123)</f>
        <v>S</v>
      </c>
      <c r="N417" s="40">
        <f>IF(NSW!O123="","",NSW!O123)</f>
        <v>16</v>
      </c>
      <c r="O417" s="40">
        <f>IF(NSW!P123="","",NSW!P123)</f>
        <v>450</v>
      </c>
      <c r="P417" s="40">
        <f>IF(NSW!Q123="","",NSW!Q123)</f>
        <v>95</v>
      </c>
      <c r="Q417" s="40">
        <f>IF(NSW!R123="","",NSW!R123)</f>
        <v>456</v>
      </c>
      <c r="R417" s="40">
        <f>IF(NSW!S123="","",NSW!S123)</f>
        <v>102</v>
      </c>
      <c r="S417" s="40" t="str">
        <f>IF(NSW!T123="","",NSW!T123)</f>
        <v>S</v>
      </c>
      <c r="T417" s="40" t="str">
        <f>IF(NSW!U123="","",NSW!U123)</f>
        <v/>
      </c>
      <c r="U417" s="40" t="str">
        <f>IF(NSW!V123="","",NSW!V123)</f>
        <v/>
      </c>
      <c r="V417" s="40" t="str">
        <f>IF(NSW!W123="","",NSW!W123)</f>
        <v/>
      </c>
      <c r="W417" s="40">
        <f>IF(NSW!X123="","",NSW!X123)</f>
        <v>0.3</v>
      </c>
      <c r="X417" s="40">
        <f>IF(NSW!Y123="","",NSW!Y123)</f>
        <v>5</v>
      </c>
      <c r="Y417" s="40" t="str">
        <f>IF(NSW!Z123="","",NSW!Z123)</f>
        <v>L</v>
      </c>
      <c r="Z417" s="40" t="str">
        <f>IF(NSW!AA123="","",NSW!AA123)</f>
        <v>Macquarie Generation</v>
      </c>
      <c r="AA417" s="40" t="str">
        <f>IF(NSW!AB123="","",NSW!AB123)</f>
        <v>Electricity Com. of NSW.</v>
      </c>
      <c r="AB417" s="40" t="str">
        <f>IF(NSW!AC123="","",NSW!AC123)</f>
        <v>Thiess Contractors</v>
      </c>
      <c r="AC417" s="40" t="str">
        <f>IF(NSW!AD123="","",NSW!AD123)</f>
        <v/>
      </c>
      <c r="AD417" s="40" t="str">
        <f>IF(NSW!AE123="","",NSW!AE123)</f>
        <v/>
      </c>
      <c r="AE417" s="40" t="str">
        <f>IF(NSW!AF123="","",NSW!AF123)</f>
        <v/>
      </c>
      <c r="AF417" s="40" t="str">
        <f>IF(NSW!AG123="","",NSW!AG123)</f>
        <v/>
      </c>
      <c r="AG417" s="40" t="str">
        <f>IF(NSW!AH123="","",NSW!AH123)</f>
        <v/>
      </c>
      <c r="AH417" s="40" t="str">
        <f>IF(NSW!AI123="","",NSW!AI123)</f>
        <v/>
      </c>
      <c r="AI417" s="40" t="str">
        <f>IF(NSW!AJ123="","",NSW!AJ123)</f>
        <v/>
      </c>
      <c r="AJ417" s="40" t="str">
        <f>IF(NSW!AK123="","",NSW!AK123)</f>
        <v/>
      </c>
      <c r="AK417" s="40" t="str">
        <f>IF(NSW!AL123="","",NSW!AL123)</f>
        <v/>
      </c>
      <c r="AL417" s="40" t="str">
        <f>IF(Vic!AM15="","",Vic!AM15)</f>
        <v/>
      </c>
    </row>
    <row r="418" spans="1:38" x14ac:dyDescent="0.2">
      <c r="A418" s="7">
        <f t="shared" si="6"/>
        <v>415</v>
      </c>
      <c r="B418" s="40" t="str">
        <f>IF(Vic!B106="","",Vic!B106)</f>
        <v>BLUE ROCK</v>
      </c>
      <c r="C418" s="40" t="str">
        <f>IF(Vic!C106="","",Vic!C106)</f>
        <v/>
      </c>
      <c r="D418" s="40">
        <f>IF(Vic!E106="","",Vic!E106)</f>
        <v>1984</v>
      </c>
      <c r="E418" s="40" t="str">
        <f>IF(Vic!F106="","",Vic!F106)</f>
        <v/>
      </c>
      <c r="F418" s="40" t="str">
        <f>IF(Vic!G106="","",Vic!G106)</f>
        <v>Tanjil</v>
      </c>
      <c r="G418" s="40" t="str">
        <f>IF(Vic!H106="","",Vic!H106)</f>
        <v/>
      </c>
      <c r="H418" s="40" t="str">
        <f>IF(Vic!I106="","",Vic!I106)</f>
        <v>MOE</v>
      </c>
      <c r="I418" s="40" t="str">
        <f>IF(Vic!J106="","",Vic!J106)</f>
        <v>VIC</v>
      </c>
      <c r="J418" s="40" t="str">
        <f>IF(Vic!K106="","",Vic!K106)</f>
        <v>ER</v>
      </c>
      <c r="K418" s="40" t="str">
        <f>IF(Vic!L106="","",Vic!L106)</f>
        <v/>
      </c>
      <c r="L418" s="40" t="str">
        <f>IF(Vic!M106="","",Vic!M106)</f>
        <v>ie</v>
      </c>
      <c r="M418" s="40" t="str">
        <f>IF(Vic!N106="","",Vic!N106)</f>
        <v>R</v>
      </c>
      <c r="N418" s="40">
        <f>IF(Vic!O106="","",Vic!O106)</f>
        <v>72</v>
      </c>
      <c r="O418" s="40">
        <f>IF(Vic!P106="","",Vic!P106)</f>
        <v>600</v>
      </c>
      <c r="P418" s="40">
        <f>IF(Vic!Q106="","",Vic!Q106)</f>
        <v>1514</v>
      </c>
      <c r="Q418" s="40">
        <f>IF(Vic!R106="","",Vic!R106)</f>
        <v>208000</v>
      </c>
      <c r="R418" s="40">
        <f>IF(Vic!S106="","",Vic!S106)</f>
        <v>8730</v>
      </c>
      <c r="S418" s="40" t="str">
        <f>IF(Vic!T106="","",Vic!T106)</f>
        <v>S</v>
      </c>
      <c r="T418" s="40" t="str">
        <f>IF(Vic!U106="","",Vic!U106)</f>
        <v>I</v>
      </c>
      <c r="U418" s="40" t="str">
        <f>IF(Vic!V106="","",Vic!V106)</f>
        <v>H</v>
      </c>
      <c r="V418" s="40" t="str">
        <f>IF(Vic!W106="","",Vic!W106)</f>
        <v/>
      </c>
      <c r="W418" s="40" t="str">
        <f>IF(Vic!Y106="","",Vic!Y106)</f>
        <v/>
      </c>
      <c r="X418" s="40">
        <f>IF(Vic!Z106="","",Vic!Z106)</f>
        <v>1200</v>
      </c>
      <c r="Y418" s="40" t="str">
        <f>IF(Vic!AA106="","",Vic!AA106)</f>
        <v>L</v>
      </c>
      <c r="Z418" s="40" t="str">
        <f>IF(Vic!AB106="","",Vic!AB106)</f>
        <v>Southern Rural Water</v>
      </c>
      <c r="AA418" s="40" t="str">
        <f>IF(Vic!AC106="","",Vic!AC106)</f>
        <v>Rural Water Commission, Victoria</v>
      </c>
      <c r="AB418" s="40" t="str">
        <f>IF(Vic!AD106="","",Vic!AD106)</f>
        <v>Rural Water Commission, Citra, White Industries</v>
      </c>
      <c r="AC418" s="40" t="str">
        <f>IF(Vic!AE106="","",Vic!AE106)</f>
        <v>Turbine added 1992</v>
      </c>
      <c r="AD418" s="40" t="str">
        <f>IF(Vic!AF106="","",Vic!AF106)</f>
        <v>Blue Rock</v>
      </c>
      <c r="AE418" s="40">
        <f>IF(Vic!AG106="","",Vic!AG106)</f>
        <v>3</v>
      </c>
      <c r="AF418" s="40">
        <f>IF(Vic!AH106="","",Vic!AH106)</f>
        <v>9</v>
      </c>
      <c r="AG418" s="40" t="str">
        <f>IF(Vic!AI106="","",Vic!AI106)</f>
        <v/>
      </c>
      <c r="AH418" s="40" t="str">
        <f>IF(Vic!AJ106="","",Vic!AJ106)</f>
        <v/>
      </c>
      <c r="AI418" s="40" t="str">
        <f>IF(Vic!AK106="","",Vic!AK106)</f>
        <v>&lt;30</v>
      </c>
      <c r="AK418" s="40" t="str">
        <f>IF(Vic!AL106="","",Vic!AL106)</f>
        <v/>
      </c>
      <c r="AL418" s="40" t="str">
        <f>IF(Vic!AM16="","",Vic!AM16)</f>
        <v/>
      </c>
    </row>
    <row r="419" spans="1:38" x14ac:dyDescent="0.2">
      <c r="A419" s="7">
        <f t="shared" si="6"/>
        <v>416</v>
      </c>
      <c r="B419" s="40" t="str">
        <f>IF(TAS!B61="","",TAS!B61)</f>
        <v>BOWDEN No 1</v>
      </c>
      <c r="C419" s="40" t="str">
        <f>IF(TAS!C61="","",TAS!C61)</f>
        <v/>
      </c>
      <c r="D419" s="40">
        <f>IF(TAS!E61="","",TAS!E61)</f>
        <v>1984</v>
      </c>
      <c r="E419" s="40" t="str">
        <f>IF(TAS!F61="","",TAS!F61)</f>
        <v/>
      </c>
      <c r="F419" s="40" t="str">
        <f>IF(TAS!G61="","",TAS!G61)</f>
        <v>Weasel Plains Crk</v>
      </c>
      <c r="G419" s="40" t="str">
        <f>IF(TAS!H61="","",TAS!H61)</f>
        <v/>
      </c>
      <c r="H419" s="40" t="str">
        <f>IF(TAS!I61="","",TAS!I61)</f>
        <v>BOTHWELL</v>
      </c>
      <c r="I419" s="40" t="str">
        <f>IF(TAS!J61="","",TAS!J61)</f>
        <v>TAS</v>
      </c>
      <c r="J419" s="40" t="str">
        <f>IF(TAS!K61="","",TAS!K61)</f>
        <v>TE</v>
      </c>
      <c r="K419" s="40" t="str">
        <f>IF(TAS!L61="","",TAS!L61)</f>
        <v/>
      </c>
      <c r="L419" s="40" t="str">
        <f>IF(TAS!M61="","",TAS!M61)</f>
        <v/>
      </c>
      <c r="M419" s="40" t="str">
        <f>IF(TAS!N61="","",TAS!N61)</f>
        <v>S</v>
      </c>
      <c r="N419" s="40">
        <f>IF(TAS!O61="","",TAS!O61)</f>
        <v>18</v>
      </c>
      <c r="O419" s="40">
        <f>IF(TAS!P61="","",TAS!P61)</f>
        <v>190</v>
      </c>
      <c r="P419" s="40" t="str">
        <f>IF(TAS!Q61="","",TAS!Q61)</f>
        <v/>
      </c>
      <c r="Q419" s="40">
        <f>IF(TAS!R61="","",TAS!R61)</f>
        <v>3300</v>
      </c>
      <c r="R419" s="40">
        <f>IF(TAS!S61="","",TAS!S61)</f>
        <v>930</v>
      </c>
      <c r="S419" s="40" t="str">
        <f>IF(TAS!T61="","",TAS!T61)</f>
        <v>I</v>
      </c>
      <c r="T419" s="40" t="str">
        <f>IF(TAS!U61="","",TAS!U61)</f>
        <v/>
      </c>
      <c r="U419" s="40" t="str">
        <f>IF(TAS!V61="","",TAS!V61)</f>
        <v/>
      </c>
      <c r="V419" s="40" t="str">
        <f>IF(TAS!W61="","",TAS!W61)</f>
        <v/>
      </c>
      <c r="W419" s="40">
        <f>IF(TAS!Y61="","",TAS!Y61)</f>
        <v>54</v>
      </c>
      <c r="X419" s="40">
        <f>IF(TAS!Z61="","",TAS!Z61)</f>
        <v>180</v>
      </c>
      <c r="Y419" s="40" t="str">
        <f>IF(TAS!AB61="","",TAS!AB61)</f>
        <v>L</v>
      </c>
      <c r="Z419" s="40" t="str">
        <f>IF(TAS!AC61="","",TAS!AC61)</f>
        <v>R. V.  Bowden &amp; Son</v>
      </c>
      <c r="AA419" s="40" t="str">
        <f>IF(TAS!AD61="","",TAS!AD61)</f>
        <v>Gutteridge Haskins and Davey</v>
      </c>
      <c r="AB419" s="40" t="str">
        <f>IF(TAS!AE61="","",TAS!AE61)</f>
        <v>R. V. Bowden and Son</v>
      </c>
      <c r="AC419" s="40" t="str">
        <f>IF(TAS!AF61="","",TAS!AF61)</f>
        <v>The storage serves the irrigation needs along the Clyde River valley north of Bothwell.</v>
      </c>
      <c r="AD419" s="40" t="str">
        <f>IF(TAS!AG61="","",TAS!AG61)</f>
        <v/>
      </c>
      <c r="AE419" s="40" t="str">
        <f>IF(TAS!AH61="","",TAS!AH61)</f>
        <v/>
      </c>
      <c r="AF419" s="40" t="str">
        <f>IF(TAS!AI61="","",TAS!AI61)</f>
        <v/>
      </c>
      <c r="AG419" s="40" t="str">
        <f>IF(TAS!AJ61="","",TAS!AJ61)</f>
        <v/>
      </c>
      <c r="AH419" s="40" t="str">
        <f>IF(TAS!AK61="","",TAS!AK61)</f>
        <v/>
      </c>
      <c r="AI419" s="40" t="str">
        <f>IF(TAS!AL61="","",TAS!AL61)</f>
        <v/>
      </c>
      <c r="AJ419" s="40" t="str">
        <f>IF(TAS!AM61="","",TAS!AM61)</f>
        <v/>
      </c>
      <c r="AK419" s="40" t="str">
        <f>IF(TAS!AN61="","",TAS!AN61)</f>
        <v/>
      </c>
      <c r="AL419" s="40" t="str">
        <f>IF(Vic!AM17="","",Vic!AM17)</f>
        <v/>
      </c>
    </row>
    <row r="420" spans="1:38" x14ac:dyDescent="0.2">
      <c r="A420" s="7">
        <f t="shared" si="6"/>
        <v>417</v>
      </c>
      <c r="B420" s="40" t="str">
        <f>IF(QLD!C76="","",QLD!C76)</f>
        <v>CEDAR POCKET</v>
      </c>
      <c r="C420" s="40" t="str">
        <f>IF(QLD!D76="","",QLD!D76)</f>
        <v/>
      </c>
      <c r="D420" s="40">
        <f>IF(QLD!F76="","",QLD!F76)</f>
        <v>1984</v>
      </c>
      <c r="E420" s="40" t="str">
        <f>IF(QLD!G76="","",QLD!G76)</f>
        <v/>
      </c>
      <c r="F420" s="40" t="str">
        <f>IF(QLD!H76="","",QLD!H76)</f>
        <v>Deep Ck (East)</v>
      </c>
      <c r="G420" s="40" t="str">
        <f>IF(QLD!I76="","",QLD!I76)</f>
        <v/>
      </c>
      <c r="H420" s="40" t="str">
        <f>IF(QLD!J76="","",QLD!J76)</f>
        <v>GYMPIE</v>
      </c>
      <c r="I420" s="40" t="str">
        <f>IF(QLD!K76="","",QLD!K76)</f>
        <v>QLD</v>
      </c>
      <c r="J420" s="40" t="str">
        <f>IF(QLD!L76="","",QLD!L76)</f>
        <v>PG</v>
      </c>
      <c r="K420" s="40" t="str">
        <f>IF(QLD!M76="","",QLD!M76)</f>
        <v>TE</v>
      </c>
      <c r="L420" s="40" t="str">
        <f>IF(QLD!N76="","",QLD!N76)</f>
        <v/>
      </c>
      <c r="M420" s="40" t="str">
        <f>IF(QLD!O76="","",QLD!O76)</f>
        <v>R</v>
      </c>
      <c r="N420" s="40">
        <f>IF(QLD!P76="","",QLD!P76)</f>
        <v>20</v>
      </c>
      <c r="O420" s="40">
        <f>IF(QLD!Q76="","",QLD!Q76)</f>
        <v>115</v>
      </c>
      <c r="P420" s="40">
        <f>IF(QLD!R76="","",QLD!R76)</f>
        <v>8</v>
      </c>
      <c r="Q420" s="40">
        <f>IF(QLD!S76="","",QLD!S76)</f>
        <v>730</v>
      </c>
      <c r="R420" s="40">
        <f>IF(QLD!T76="","",QLD!T76)</f>
        <v>220</v>
      </c>
      <c r="S420" s="40" t="str">
        <f>IF(QLD!U76="","",QLD!U76)</f>
        <v>I</v>
      </c>
      <c r="T420" s="40" t="str">
        <f>IF(QLD!V76="","",QLD!V76)</f>
        <v/>
      </c>
      <c r="U420" s="40" t="str">
        <f>IF(QLD!W76="","",QLD!W76)</f>
        <v/>
      </c>
      <c r="V420" s="40" t="str">
        <f>IF(QLD!X76="","",QLD!X76)</f>
        <v/>
      </c>
      <c r="W420" s="40">
        <f>IF(QLD!Z76="","",QLD!Z76)</f>
        <v>17.399999999999999</v>
      </c>
      <c r="X420" s="40">
        <f>IF(QLD!AA76="","",QLD!AA76)</f>
        <v>1100</v>
      </c>
      <c r="Y420" s="40" t="str">
        <f>IF(QLD!AB76="","",QLD!AB76)</f>
        <v>L</v>
      </c>
      <c r="Z420" s="40" t="str">
        <f>IF(QLD!AC76="","",QLD!AC76)</f>
        <v>SunWater (To be transferred to SEQWater by 1 July 2008)</v>
      </c>
      <c r="AA420" s="40" t="str">
        <f>IF(QLD!AD76="","",QLD!AD76)</f>
        <v>John Wilson and Partners</v>
      </c>
      <c r="AB420" s="40" t="str">
        <f>IF(QLD!AE76="","",QLD!AE76)</f>
        <v>Qld Concrete &amp; General Construction Co Pty Ltd</v>
      </c>
      <c r="AC420" s="40" t="str">
        <f>IF(QLD!AF76="","",QLD!AF76)</f>
        <v>Volume includes 6.3 pg, 1.7 te</v>
      </c>
      <c r="AD420" s="40" t="str">
        <f>IF(QLD!AG76="","",QLD!AG76)</f>
        <v/>
      </c>
      <c r="AE420" s="40" t="str">
        <f>IF(QLD!AH76="","",QLD!AH76)</f>
        <v>n/a</v>
      </c>
      <c r="AF420" s="40" t="str">
        <f>IF(QLD!AI76="","",QLD!AI76)</f>
        <v>n/a</v>
      </c>
      <c r="AG420" s="40" t="str">
        <f>IF(QLD!AJ76="","",QLD!AJ76)</f>
        <v>included with Borumba dam</v>
      </c>
      <c r="AH420" s="40" t="str">
        <f>IF(QLD!AK76="","",QLD!AK76)</f>
        <v>n/a</v>
      </c>
      <c r="AI420" s="40">
        <f>IF(QLD!AL76="","",QLD!AL76)</f>
        <v>10</v>
      </c>
      <c r="AJ420" s="40" t="str">
        <f>IF(QLD!AM76="","",QLD!AM76)</f>
        <v/>
      </c>
      <c r="AK420" s="40" t="str">
        <f>IF(QLD!AN76="","",QLD!AN76)</f>
        <v/>
      </c>
      <c r="AL420" s="40" t="str">
        <f>IF(Vic!AM18="","",Vic!AM18)</f>
        <v/>
      </c>
    </row>
    <row r="421" spans="1:38" x14ac:dyDescent="0.2">
      <c r="A421" s="7">
        <f t="shared" si="6"/>
        <v>418</v>
      </c>
      <c r="B421" s="40" t="str">
        <f>IF(QLD!C77="","",QLD!C77)</f>
        <v>COPPERFIELD RIVER GORGE</v>
      </c>
      <c r="C421" s="40" t="str">
        <f>IF(QLD!D77="","",QLD!D77)</f>
        <v/>
      </c>
      <c r="D421" s="40">
        <f>IF(QLD!F77="","",QLD!F77)</f>
        <v>1984</v>
      </c>
      <c r="E421" s="40" t="str">
        <f>IF(QLD!G77="","",QLD!G77)</f>
        <v/>
      </c>
      <c r="F421" s="40" t="str">
        <f>IF(QLD!H77="","",QLD!H77)</f>
        <v>Copperfield</v>
      </c>
      <c r="G421" s="40" t="str">
        <f>IF(QLD!I77="","",QLD!I77)</f>
        <v/>
      </c>
      <c r="H421" s="40" t="str">
        <f>IF(QLD!J77="","",QLD!J77)</f>
        <v>KIDSTON</v>
      </c>
      <c r="I421" s="40" t="str">
        <f>IF(QLD!K77="","",QLD!K77)</f>
        <v>QLD</v>
      </c>
      <c r="J421" s="40" t="str">
        <f>IF(QLD!L77="","",QLD!L77)</f>
        <v>PG</v>
      </c>
      <c r="K421" s="40" t="str">
        <f>IF(QLD!M77="","",QLD!M77)</f>
        <v/>
      </c>
      <c r="L421" s="40" t="str">
        <f>IF(QLD!N77="","",QLD!N77)</f>
        <v/>
      </c>
      <c r="M421" s="40" t="str">
        <f>IF(QLD!O77="","",QLD!O77)</f>
        <v>R</v>
      </c>
      <c r="N421" s="40">
        <f>IF(QLD!P77="","",QLD!P77)</f>
        <v>38</v>
      </c>
      <c r="O421" s="40">
        <f>IF(QLD!Q77="","",QLD!Q77)</f>
        <v>320</v>
      </c>
      <c r="P421" s="40">
        <f>IF(QLD!R77="","",QLD!R77)</f>
        <v>157</v>
      </c>
      <c r="Q421" s="40">
        <f>IF(QLD!S77="","",QLD!S77)</f>
        <v>20600</v>
      </c>
      <c r="R421" s="40">
        <f>IF(QLD!T77="","",QLD!T77)</f>
        <v>1900</v>
      </c>
      <c r="S421" s="40" t="str">
        <f>IF(QLD!U77="","",QLD!U77)</f>
        <v>S</v>
      </c>
      <c r="T421" s="40" t="str">
        <f>IF(QLD!V77="","",QLD!V77)</f>
        <v/>
      </c>
      <c r="U421" s="40" t="str">
        <f>IF(QLD!W77="","",QLD!W77)</f>
        <v/>
      </c>
      <c r="V421" s="40" t="str">
        <f>IF(QLD!X77="","",QLD!X77)</f>
        <v/>
      </c>
      <c r="W421" s="40">
        <f>IF(QLD!Z77="","",QLD!Z77)</f>
        <v>1272</v>
      </c>
      <c r="X421" s="40">
        <f>IF(QLD!AA77="","",QLD!AA77)</f>
        <v>8500</v>
      </c>
      <c r="Y421" s="40" t="str">
        <f>IF(QLD!AB77="","",QLD!AB77)</f>
        <v>L</v>
      </c>
      <c r="Z421" s="40" t="str">
        <f>IF(QLD!AC77="","",QLD!AC77)</f>
        <v>Kidston Gold Mines Ltd</v>
      </c>
      <c r="AA421" s="40" t="str">
        <f>IF(QLD!AD77="","",QLD!AD77)</f>
        <v>Gutteridge, Haskins &amp; Davey Pty Ltd</v>
      </c>
      <c r="AB421" s="40" t="str">
        <f>IF(QLD!AE77="","",QLD!AE77)</f>
        <v>Hornibrook Constructions</v>
      </c>
      <c r="AC421" s="40" t="str">
        <f>IF(QLD!AF77="","",QLD!AF77)</f>
        <v>Roller compacted concrete. Supply for gold mine</v>
      </c>
      <c r="AD421" s="40" t="str">
        <f>IF(QLD!AG77="","",QLD!AG77)</f>
        <v/>
      </c>
      <c r="AE421" s="40" t="str">
        <f>IF(QLD!AH77="","",QLD!AH77)</f>
        <v/>
      </c>
      <c r="AF421" s="40" t="str">
        <f>IF(QLD!AI77="","",QLD!AI77)</f>
        <v/>
      </c>
      <c r="AG421" s="40" t="str">
        <f>IF(QLD!AJ77="","",QLD!AJ77)</f>
        <v/>
      </c>
      <c r="AH421" s="40" t="str">
        <f>IF(QLD!AK77="","",QLD!AK77)</f>
        <v/>
      </c>
      <c r="AI421" s="40" t="str">
        <f>IF(QLD!AL77="","",QLD!AL77)</f>
        <v/>
      </c>
      <c r="AJ421" s="40" t="str">
        <f>IF(QLD!AM77="","",QLD!AM77)</f>
        <v/>
      </c>
      <c r="AK421" s="40" t="str">
        <f>IF(QLD!AN77="","",QLD!AN77)</f>
        <v/>
      </c>
      <c r="AL421" s="40" t="str">
        <f>IF(Vic!AM19="","",Vic!AM19)</f>
        <v/>
      </c>
    </row>
    <row r="422" spans="1:38" x14ac:dyDescent="0.2">
      <c r="A422" s="7">
        <f t="shared" si="6"/>
        <v>419</v>
      </c>
      <c r="B422" s="40" t="str">
        <f>IF(NSW!B124="","",NSW!B124)</f>
        <v>DEEP CREEK</v>
      </c>
      <c r="C422" s="40" t="str">
        <f>IF(NSW!C124="","",NSW!C124)</f>
        <v/>
      </c>
      <c r="D422" s="40">
        <f>IF(NSW!E124="","",NSW!E124)</f>
        <v>1984</v>
      </c>
      <c r="E422" s="40" t="str">
        <f>IF(NSW!F124="","",NSW!F124)</f>
        <v/>
      </c>
      <c r="F422" s="40" t="str">
        <f>IF(NSW!G124="","",NSW!G124)</f>
        <v>Off Stream</v>
      </c>
      <c r="G422" s="40" t="str">
        <f>IF(NSW!H124="","",NSW!H124)</f>
        <v/>
      </c>
      <c r="H422" s="40" t="str">
        <f>IF(NSW!I124="","",NSW!I124)</f>
        <v>BATEMANS BAY</v>
      </c>
      <c r="I422" s="40" t="str">
        <f>IF(NSW!J124="","",NSW!J124)</f>
        <v>NSW</v>
      </c>
      <c r="J422" s="40" t="str">
        <f>IF(NSW!K124="","",NSW!K124)</f>
        <v>TE</v>
      </c>
      <c r="K422" s="40" t="str">
        <f>IF(NSW!L124="","",NSW!L124)</f>
        <v/>
      </c>
      <c r="L422" s="40" t="str">
        <f>IF(NSW!M124="","",NSW!M124)</f>
        <v>ie</v>
      </c>
      <c r="M422" s="40" t="str">
        <f>IF(NSW!N124="","",NSW!N124)</f>
        <v>R</v>
      </c>
      <c r="N422" s="40">
        <f>IF(NSW!O124="","",NSW!O124)</f>
        <v>32</v>
      </c>
      <c r="O422" s="40">
        <f>IF(NSW!P124="","",NSW!P124)</f>
        <v>505</v>
      </c>
      <c r="P422" s="40">
        <f>IF(NSW!Q124="","",NSW!Q124)</f>
        <v>500</v>
      </c>
      <c r="Q422" s="40">
        <f>IF(NSW!R124="","",NSW!R124)</f>
        <v>4900</v>
      </c>
      <c r="R422" s="40">
        <f>IF(NSW!S124="","",NSW!S124)</f>
        <v>550</v>
      </c>
      <c r="S422" s="40" t="str">
        <f>IF(NSW!T124="","",NSW!T124)</f>
        <v>S</v>
      </c>
      <c r="T422" s="40" t="str">
        <f>IF(NSW!U124="","",NSW!U124)</f>
        <v/>
      </c>
      <c r="U422" s="40" t="str">
        <f>IF(NSW!V124="","",NSW!V124)</f>
        <v/>
      </c>
      <c r="V422" s="40" t="str">
        <f>IF(NSW!W124="","",NSW!W124)</f>
        <v/>
      </c>
      <c r="W422" s="40">
        <f>IF(NSW!X124="","",NSW!X124)</f>
        <v>3.26</v>
      </c>
      <c r="X422" s="40">
        <f>IF(NSW!Y124="","",NSW!Y124)</f>
        <v>150</v>
      </c>
      <c r="Y422" s="40" t="str">
        <f>IF(NSW!Z124="","",NSW!Z124)</f>
        <v>L</v>
      </c>
      <c r="Z422" s="40" t="str">
        <f>IF(NSW!AA124="","",NSW!AA124)</f>
        <v>Eurobodalla Shire Council</v>
      </c>
      <c r="AA422" s="40" t="str">
        <f>IF(NSW!AB124="","",NSW!AB124)</f>
        <v>Sinclair Knight &amp; Partners/Dept of Public Works</v>
      </c>
      <c r="AB422" s="40" t="str">
        <f>IF(NSW!AC124="","",NSW!AC124)</f>
        <v>Department of Public Works NSW</v>
      </c>
      <c r="AC422" s="40" t="str">
        <f>IF(NSW!AD124="","",NSW!AD124)</f>
        <v/>
      </c>
      <c r="AD422" s="40" t="str">
        <f>IF(NSW!AE124="","",NSW!AE124)</f>
        <v/>
      </c>
      <c r="AE422" s="40" t="str">
        <f>IF(NSW!AF124="","",NSW!AF124)</f>
        <v/>
      </c>
      <c r="AF422" s="40" t="str">
        <f>IF(NSW!AG124="","",NSW!AG124)</f>
        <v/>
      </c>
      <c r="AG422" s="40" t="str">
        <f>IF(NSW!AH124="","",NSW!AH124)</f>
        <v/>
      </c>
      <c r="AH422" s="40" t="str">
        <f>IF(NSW!AI124="","",NSW!AI124)</f>
        <v/>
      </c>
      <c r="AI422" s="40" t="str">
        <f>IF(NSW!AJ124="","",NSW!AJ124)</f>
        <v/>
      </c>
      <c r="AJ422" s="40" t="str">
        <f>IF(NSW!AK124="","",NSW!AK124)</f>
        <v/>
      </c>
      <c r="AK422" s="40" t="str">
        <f>IF(NSW!AL124="","",NSW!AL124)</f>
        <v/>
      </c>
      <c r="AL422" s="40" t="str">
        <f>IF(Vic!AM20="","",Vic!AM20)</f>
        <v/>
      </c>
    </row>
    <row r="423" spans="1:38" x14ac:dyDescent="0.2">
      <c r="A423" s="7">
        <f t="shared" si="6"/>
        <v>420</v>
      </c>
      <c r="B423" s="40" t="str">
        <f>IF(TAS!B62="","",TAS!B62)</f>
        <v>FORD</v>
      </c>
      <c r="C423" s="40" t="str">
        <f>IF(TAS!C62="","",TAS!C62)</f>
        <v/>
      </c>
      <c r="D423" s="40">
        <f>IF(TAS!E62="","",TAS!E62)</f>
        <v>1984</v>
      </c>
      <c r="E423" s="40" t="str">
        <f>IF(TAS!F62="","",TAS!F62)</f>
        <v/>
      </c>
      <c r="F423" s="40" t="str">
        <f>IF(TAS!G62="","",TAS!G62)</f>
        <v>Eastford Creek</v>
      </c>
      <c r="G423" s="40" t="str">
        <f>IF(TAS!H62="","",TAS!H62)</f>
        <v/>
      </c>
      <c r="H423" s="40" t="str">
        <f>IF(TAS!I62="","",TAS!I62)</f>
        <v>DEVONPORT</v>
      </c>
      <c r="I423" s="40" t="str">
        <f>IF(TAS!J62="","",TAS!J62)</f>
        <v>TAS</v>
      </c>
      <c r="J423" s="40" t="str">
        <f>IF(TAS!K62="","",TAS!K62)</f>
        <v>TE</v>
      </c>
      <c r="K423" s="40" t="str">
        <f>IF(TAS!L62="","",TAS!L62)</f>
        <v/>
      </c>
      <c r="L423" s="40" t="str">
        <f>IF(TAS!M62="","",TAS!M62)</f>
        <v>ie</v>
      </c>
      <c r="M423" s="40" t="str">
        <f>IF(TAS!N62="","",TAS!N62)</f>
        <v>S</v>
      </c>
      <c r="N423" s="40">
        <f>IF(TAS!O62="","",TAS!O62)</f>
        <v>16</v>
      </c>
      <c r="O423" s="40">
        <f>IF(TAS!P62="","",TAS!P62)</f>
        <v>240</v>
      </c>
      <c r="P423" s="40" t="str">
        <f>IF(TAS!Q62="","",TAS!Q62)</f>
        <v/>
      </c>
      <c r="Q423" s="40">
        <f>IF(TAS!R62="","",TAS!R62)</f>
        <v>720</v>
      </c>
      <c r="R423" s="40">
        <f>IF(TAS!S62="","",TAS!S62)</f>
        <v>110</v>
      </c>
      <c r="S423" s="40" t="str">
        <f>IF(TAS!T62="","",TAS!T62)</f>
        <v>I</v>
      </c>
      <c r="T423" s="40" t="str">
        <f>IF(TAS!U62="","",TAS!U62)</f>
        <v/>
      </c>
      <c r="U423" s="40" t="str">
        <f>IF(TAS!V62="","",TAS!V62)</f>
        <v/>
      </c>
      <c r="V423" s="40" t="str">
        <f>IF(TAS!W62="","",TAS!W62)</f>
        <v/>
      </c>
      <c r="W423" s="40">
        <f>IF(TAS!Y62="","",TAS!Y62)</f>
        <v>6</v>
      </c>
      <c r="X423" s="40">
        <f>IF(TAS!Z62="","",TAS!Z62)</f>
        <v>8</v>
      </c>
      <c r="Y423" s="40" t="str">
        <f>IF(TAS!AB62="","",TAS!AB62)</f>
        <v>L</v>
      </c>
      <c r="Z423" s="40" t="str">
        <f>IF(TAS!AC62="","",TAS!AC62)</f>
        <v>M. W. Ford &amp; Co.</v>
      </c>
      <c r="AA423" s="40" t="str">
        <f>IF(TAS!AD62="","",TAS!AD62)</f>
        <v>Consulting Engineers P/L</v>
      </c>
      <c r="AB423" s="40" t="str">
        <f>IF(TAS!AE62="","",TAS!AE62)</f>
        <v>L. Eyles</v>
      </c>
      <c r="AC423" s="40" t="str">
        <f>IF(TAS!AF62="","",TAS!AF62)</f>
        <v>The storage serves the irrigation needs in a region north of Latrobe.</v>
      </c>
      <c r="AD423" s="40" t="str">
        <f>IF(TAS!AG62="","",TAS!AG62)</f>
        <v/>
      </c>
      <c r="AE423" s="40" t="str">
        <f>IF(TAS!AH62="","",TAS!AH62)</f>
        <v/>
      </c>
      <c r="AF423" s="40" t="str">
        <f>IF(TAS!AI62="","",TAS!AI62)</f>
        <v/>
      </c>
      <c r="AG423" s="40" t="str">
        <f>IF(TAS!AJ62="","",TAS!AJ62)</f>
        <v/>
      </c>
      <c r="AH423" s="40" t="str">
        <f>IF(TAS!AK62="","",TAS!AK62)</f>
        <v/>
      </c>
      <c r="AI423" s="40" t="str">
        <f>IF(TAS!AL62="","",TAS!AL62)</f>
        <v/>
      </c>
      <c r="AJ423" s="40" t="str">
        <f>IF(TAS!AM62="","",TAS!AM62)</f>
        <v/>
      </c>
      <c r="AK423" s="40" t="str">
        <f>IF(TAS!AN62="","",TAS!AN62)</f>
        <v/>
      </c>
      <c r="AL423" s="40" t="str">
        <f>IF(Vic!AM21="","",Vic!AM21)</f>
        <v/>
      </c>
    </row>
    <row r="424" spans="1:38" x14ac:dyDescent="0.2">
      <c r="A424" s="7">
        <f t="shared" si="6"/>
        <v>421</v>
      </c>
      <c r="B424" s="40" t="str">
        <f>IF(TAS!B63="","",TAS!B63)</f>
        <v>HALL No 2</v>
      </c>
      <c r="C424" s="40" t="str">
        <f>IF(TAS!C63="","",TAS!C63)</f>
        <v/>
      </c>
      <c r="D424" s="40">
        <f>IF(TAS!E63="","",TAS!E63)</f>
        <v>1984</v>
      </c>
      <c r="E424" s="40" t="str">
        <f>IF(TAS!F63="","",TAS!F63)</f>
        <v/>
      </c>
      <c r="F424" s="40" t="str">
        <f>IF(TAS!G63="","",TAS!G63)</f>
        <v>Meadsfield Crk</v>
      </c>
      <c r="G424" s="40" t="str">
        <f>IF(TAS!H63="","",TAS!H63)</f>
        <v/>
      </c>
      <c r="H424" s="40" t="str">
        <f>IF(TAS!I63="","",TAS!I63)</f>
        <v>HOBART</v>
      </c>
      <c r="I424" s="40" t="str">
        <f>IF(TAS!J63="","",TAS!J63)</f>
        <v>TAS</v>
      </c>
      <c r="J424" s="40" t="str">
        <f>IF(TAS!K63="","",TAS!K63)</f>
        <v>TE</v>
      </c>
      <c r="K424" s="40" t="str">
        <f>IF(TAS!L63="","",TAS!L63)</f>
        <v/>
      </c>
      <c r="L424" s="40" t="str">
        <f>IF(TAS!M63="","",TAS!M63)</f>
        <v>ie</v>
      </c>
      <c r="M424" s="40" t="str">
        <f>IF(TAS!N63="","",TAS!N63)</f>
        <v>S</v>
      </c>
      <c r="N424" s="40">
        <f>IF(TAS!O63="","",TAS!O63)</f>
        <v>17</v>
      </c>
      <c r="O424" s="40">
        <f>IF(TAS!P63="","",TAS!P63)</f>
        <v>100</v>
      </c>
      <c r="P424" s="40" t="str">
        <f>IF(TAS!Q63="","",TAS!Q63)</f>
        <v/>
      </c>
      <c r="Q424" s="40">
        <f>IF(TAS!R63="","",TAS!R63)</f>
        <v>130</v>
      </c>
      <c r="R424" s="40">
        <f>IF(TAS!S63="","",TAS!S63)</f>
        <v>20</v>
      </c>
      <c r="S424" s="40" t="str">
        <f>IF(TAS!T63="","",TAS!T63)</f>
        <v>I</v>
      </c>
      <c r="T424" s="40" t="str">
        <f>IF(TAS!U63="","",TAS!U63)</f>
        <v/>
      </c>
      <c r="U424" s="40" t="str">
        <f>IF(TAS!V63="","",TAS!V63)</f>
        <v/>
      </c>
      <c r="V424" s="40" t="str">
        <f>IF(TAS!W63="","",TAS!W63)</f>
        <v/>
      </c>
      <c r="W424" s="40">
        <f>IF(TAS!Y63="","",TAS!Y63)</f>
        <v>8</v>
      </c>
      <c r="X424" s="40">
        <f>IF(TAS!Z63="","",TAS!Z63)</f>
        <v>9</v>
      </c>
      <c r="Y424" s="40" t="str">
        <f>IF(TAS!AB63="","",TAS!AB63)</f>
        <v>L</v>
      </c>
      <c r="Z424" s="40" t="str">
        <f>IF(TAS!AC63="","",TAS!AC63)</f>
        <v>G. Hall &amp; Sons</v>
      </c>
      <c r="AA424" s="40" t="str">
        <f>IF(TAS!AD63="","",TAS!AD63)</f>
        <v>G. Hall &amp; Sons</v>
      </c>
      <c r="AB424" s="40" t="str">
        <f>IF(TAS!AE63="","",TAS!AE63)</f>
        <v>G. Hall &amp; Sons</v>
      </c>
      <c r="AC424" s="40" t="str">
        <f>IF(TAS!AF63="","",TAS!AF63)</f>
        <v>The storage serves the irrigation needs along the Clyde River valley south of Bothwell.</v>
      </c>
      <c r="AD424" s="40" t="str">
        <f>IF(TAS!AG63="","",TAS!AG63)</f>
        <v/>
      </c>
      <c r="AE424" s="40" t="str">
        <f>IF(TAS!AH63="","",TAS!AH63)</f>
        <v/>
      </c>
      <c r="AF424" s="40" t="str">
        <f>IF(TAS!AI63="","",TAS!AI63)</f>
        <v/>
      </c>
      <c r="AG424" s="40" t="str">
        <f>IF(TAS!AJ63="","",TAS!AJ63)</f>
        <v/>
      </c>
      <c r="AH424" s="40" t="str">
        <f>IF(TAS!AK63="","",TAS!AK63)</f>
        <v/>
      </c>
      <c r="AI424" s="40" t="str">
        <f>IF(TAS!AL63="","",TAS!AL63)</f>
        <v/>
      </c>
      <c r="AJ424" s="40" t="str">
        <f>IF(TAS!AM63="","",TAS!AM63)</f>
        <v/>
      </c>
      <c r="AK424" s="40" t="str">
        <f>IF(TAS!AN63="","",TAS!AN63)</f>
        <v/>
      </c>
      <c r="AL424" s="40" t="str">
        <f>IF(Vic!AM22="","",Vic!AM22)</f>
        <v/>
      </c>
    </row>
    <row r="425" spans="1:38" x14ac:dyDescent="0.2">
      <c r="A425" s="7">
        <f t="shared" si="6"/>
        <v>422</v>
      </c>
      <c r="B425" s="40" t="str">
        <f>IF(QLD!C78="","",QLD!C78)</f>
        <v>LENTHALLS</v>
      </c>
      <c r="C425" s="40" t="str">
        <f>IF(QLD!D78="","",QLD!D78)</f>
        <v/>
      </c>
      <c r="D425" s="40">
        <f>IF(QLD!F78="","",QLD!F78)</f>
        <v>1984</v>
      </c>
      <c r="E425" s="40" t="str">
        <f>IF(QLD!G78="","",QLD!G78)</f>
        <v/>
      </c>
      <c r="F425" s="40" t="str">
        <f>IF(QLD!H78="","",QLD!H78)</f>
        <v>Burrum</v>
      </c>
      <c r="G425" s="40" t="str">
        <f>IF(QLD!I78="","",QLD!I78)</f>
        <v/>
      </c>
      <c r="H425" s="40" t="str">
        <f>IF(QLD!J78="","",QLD!J78)</f>
        <v>HERVEY BAY</v>
      </c>
      <c r="I425" s="40" t="str">
        <f>IF(QLD!K78="","",QLD!K78)</f>
        <v>QLD</v>
      </c>
      <c r="J425" s="40" t="str">
        <f>IF(QLD!L78="","",QLD!L78)</f>
        <v>TE</v>
      </c>
      <c r="K425" s="40" t="str">
        <f>IF(QLD!M78="","",QLD!M78)</f>
        <v>ER</v>
      </c>
      <c r="L425" s="40" t="str">
        <f>IF(QLD!N78="","",QLD!N78)</f>
        <v>ie</v>
      </c>
      <c r="M425" s="40" t="str">
        <f>IF(QLD!O78="","",QLD!O78)</f>
        <v>R/S</v>
      </c>
      <c r="N425" s="40">
        <f>IF(QLD!P78="","",QLD!P78)</f>
        <v>32</v>
      </c>
      <c r="O425" s="40">
        <f>IF(QLD!Q78="","",QLD!Q78)</f>
        <v>445</v>
      </c>
      <c r="P425" s="40">
        <f>IF(QLD!R78="","",QLD!R78)</f>
        <v>334</v>
      </c>
      <c r="Q425" s="40">
        <f>IF(QLD!S78="","",QLD!S78)</f>
        <v>28400</v>
      </c>
      <c r="R425" s="40">
        <f>IF(QLD!T78="","",QLD!T78)</f>
        <v>7000</v>
      </c>
      <c r="S425" s="40" t="str">
        <f>IF(QLD!U78="","",QLD!U78)</f>
        <v>S</v>
      </c>
      <c r="T425" s="40" t="str">
        <f>IF(QLD!V78="","",QLD!V78)</f>
        <v>R</v>
      </c>
      <c r="U425" s="40" t="str">
        <f>IF(QLD!W78="","",QLD!W78)</f>
        <v/>
      </c>
      <c r="V425" s="40" t="str">
        <f>IF(QLD!X78="","",QLD!X78)</f>
        <v/>
      </c>
      <c r="W425" s="40">
        <f>IF(QLD!Z78="","",QLD!Z78)</f>
        <v>511</v>
      </c>
      <c r="X425" s="40">
        <f>IF(QLD!AA78="","",QLD!AA78)</f>
        <v>2500</v>
      </c>
      <c r="Y425" s="40" t="str">
        <f>IF(QLD!AB78="","",QLD!AB78)</f>
        <v>L</v>
      </c>
      <c r="Z425" s="40" t="str">
        <f>IF(QLD!AC78="","",QLD!AC78)</f>
        <v>Hervey Bay-Woocoo Water Supply Board</v>
      </c>
      <c r="AA425" s="40" t="str">
        <f>IF(QLD!AD78="","",QLD!AD78)</f>
        <v>Gutteridge, Haskins &amp; Davey Pty Ltd</v>
      </c>
      <c r="AB425" s="40" t="str">
        <f>IF(QLD!AE78="","",QLD!AE78)</f>
        <v>Q H  &amp; M Birt Pty Ltd</v>
      </c>
      <c r="AC425" s="40" t="str">
        <f>IF(QLD!AF78="","",QLD!AF78)</f>
        <v>Formerly Burrum No 3. Includes 12 bc, 261 te, 61 er.</v>
      </c>
      <c r="AD425" s="40" t="str">
        <f>IF(QLD!AG78="","",QLD!AG78)</f>
        <v/>
      </c>
      <c r="AE425" s="40" t="str">
        <f>IF(QLD!AH78="","",QLD!AH78)</f>
        <v/>
      </c>
      <c r="AF425" s="40" t="str">
        <f>IF(QLD!AI78="","",QLD!AI78)</f>
        <v/>
      </c>
      <c r="AG425" s="40" t="str">
        <f>IF(QLD!AJ78="","",QLD!AJ78)</f>
        <v/>
      </c>
      <c r="AH425" s="40" t="str">
        <f>IF(QLD!AK78="","",QLD!AK78)</f>
        <v/>
      </c>
      <c r="AI425" s="40" t="str">
        <f>IF(QLD!AL78="","",QLD!AL78)</f>
        <v/>
      </c>
      <c r="AJ425" s="40" t="str">
        <f>IF(QLD!AM78="","",QLD!AM78)</f>
        <v/>
      </c>
      <c r="AK425" s="40" t="str">
        <f>IF(QLD!AN78="","",QLD!AN78)</f>
        <v/>
      </c>
      <c r="AL425" s="40" t="str">
        <f>IF(Vic!AM23="","",Vic!AM23)</f>
        <v/>
      </c>
    </row>
    <row r="426" spans="1:38" x14ac:dyDescent="0.2">
      <c r="A426" s="7">
        <f t="shared" si="6"/>
        <v>423</v>
      </c>
      <c r="B426" s="40" t="str">
        <f>IF(Vic!B107="","",Vic!B107)</f>
        <v>SANDHURST</v>
      </c>
      <c r="C426" s="40" t="str">
        <f>IF(Vic!C107="","",Vic!C107)</f>
        <v/>
      </c>
      <c r="D426" s="40">
        <f>IF(Vic!E107="","",Vic!E107)</f>
        <v>1984</v>
      </c>
      <c r="E426" s="40" t="str">
        <f>IF(Vic!F107="","",Vic!F107)</f>
        <v/>
      </c>
      <c r="F426" s="40" t="str">
        <f>IF(Vic!G107="","",Vic!G107)</f>
        <v>Off Stream</v>
      </c>
      <c r="G426" s="40" t="str">
        <f>IF(Vic!H107="","",Vic!H107)</f>
        <v/>
      </c>
      <c r="H426" s="40" t="str">
        <f>IF(Vic!I107="","",Vic!I107)</f>
        <v>BENDIGO</v>
      </c>
      <c r="I426" s="40" t="str">
        <f>IF(Vic!J107="","",Vic!J107)</f>
        <v>VIC</v>
      </c>
      <c r="J426" s="40" t="str">
        <f>IF(Vic!K107="","",Vic!K107)</f>
        <v>TE</v>
      </c>
      <c r="K426" s="40" t="str">
        <f>IF(Vic!L107="","",Vic!L107)</f>
        <v/>
      </c>
      <c r="L426" s="40" t="str">
        <f>IF(Vic!M107="","",Vic!M107)</f>
        <v>he</v>
      </c>
      <c r="M426" s="40" t="str">
        <f>IF(Vic!N107="","",Vic!N107)</f>
        <v>R/S</v>
      </c>
      <c r="N426" s="40">
        <f>IF(Vic!O107="","",Vic!O107)</f>
        <v>26</v>
      </c>
      <c r="O426" s="40">
        <f>IF(Vic!P107="","",Vic!P107)</f>
        <v>860</v>
      </c>
      <c r="P426" s="40">
        <f>IF(Vic!Q107="","",Vic!Q107)</f>
        <v>725</v>
      </c>
      <c r="Q426" s="40">
        <f>IF(Vic!R107="","",Vic!R107)</f>
        <v>2500</v>
      </c>
      <c r="R426" s="40">
        <f>IF(Vic!S107="","",Vic!S107)</f>
        <v>172</v>
      </c>
      <c r="S426" s="40" t="str">
        <f>IF(Vic!T107="","",Vic!T107)</f>
        <v>S</v>
      </c>
      <c r="T426" s="40" t="str">
        <f>IF(Vic!U107="","",Vic!U107)</f>
        <v/>
      </c>
      <c r="U426" s="40" t="str">
        <f>IF(Vic!V107="","",Vic!V107)</f>
        <v/>
      </c>
      <c r="V426" s="40" t="str">
        <f>IF(Vic!W107="","",Vic!W107)</f>
        <v/>
      </c>
      <c r="W426" s="40" t="str">
        <f>IF(Vic!Y107="","",Vic!Y107)</f>
        <v/>
      </c>
      <c r="X426" s="40">
        <f>IF(Vic!Z107="","",Vic!Z107)</f>
        <v>39</v>
      </c>
      <c r="Y426" s="40" t="str">
        <f>IF(Vic!AA107="","",Vic!AA107)</f>
        <v>L</v>
      </c>
      <c r="Z426" s="40" t="str">
        <f>IF(Vic!AB107="","",Vic!AB107)</f>
        <v>Coliban Water</v>
      </c>
      <c r="AA426" s="40" t="str">
        <f>IF(Vic!AC107="","",Vic!AC107)</f>
        <v>Rural Water Commission, Victoria</v>
      </c>
      <c r="AB426" s="40" t="str">
        <f>IF(Vic!AD107="","",Vic!AD107)</f>
        <v>Rural Water Commission, Jack Legge Constructors Pty Ltd</v>
      </c>
      <c r="AC426" s="40" t="str">
        <f>IF(Vic!AE107="","",Vic!AE107)</f>
        <v/>
      </c>
      <c r="AD426" s="40" t="str">
        <f>IF(Vic!AF107="","",Vic!AF107)</f>
        <v/>
      </c>
      <c r="AE426" s="40" t="str">
        <f>IF(Vic!AG107="","",Vic!AG107)</f>
        <v/>
      </c>
      <c r="AF426" s="40" t="str">
        <f>IF(Vic!AH107="","",Vic!AH107)</f>
        <v/>
      </c>
      <c r="AG426" s="40" t="str">
        <f>IF(Vic!AI107="","",Vic!AI107)</f>
        <v/>
      </c>
      <c r="AH426" s="40" t="str">
        <f>IF(Vic!AJ107="","",Vic!AJ107)</f>
        <v/>
      </c>
      <c r="AI426" s="40" t="str">
        <f>IF(Vic!AK107="","",Vic!AK107)</f>
        <v/>
      </c>
      <c r="AK426" s="40" t="str">
        <f>IF(Vic!AL107="","",Vic!AL107)</f>
        <v/>
      </c>
      <c r="AL426" s="40" t="str">
        <f>IF(Vic!AM24="","",Vic!AM24)</f>
        <v/>
      </c>
    </row>
    <row r="427" spans="1:38" x14ac:dyDescent="0.2">
      <c r="A427" s="7">
        <f t="shared" si="6"/>
        <v>424</v>
      </c>
      <c r="B427" s="40" t="str">
        <f>IF(Vic!B108="","",Vic!B108)</f>
        <v>STAWELL MINE WATER (No. 5 Dam)</v>
      </c>
      <c r="C427" s="40" t="str">
        <f>IF(Vic!C108="","",Vic!C108)</f>
        <v/>
      </c>
      <c r="D427" s="40">
        <f>IF(Vic!E108="","",Vic!E108)</f>
        <v>1984</v>
      </c>
      <c r="E427" s="40" t="str">
        <f>IF(Vic!F108="","",Vic!F108)</f>
        <v/>
      </c>
      <c r="F427" s="40" t="str">
        <f>IF(Vic!G108="","",Vic!G108)</f>
        <v>Off Stream</v>
      </c>
      <c r="G427" s="40" t="str">
        <f>IF(Vic!H108="","",Vic!H108)</f>
        <v/>
      </c>
      <c r="H427" s="40" t="str">
        <f>IF(Vic!I108="","",Vic!I108)</f>
        <v>STAWELL</v>
      </c>
      <c r="I427" s="40" t="str">
        <f>IF(Vic!J108="","",Vic!J108)</f>
        <v>VIC</v>
      </c>
      <c r="J427" s="40" t="str">
        <f>IF(Vic!K108="","",Vic!K108)</f>
        <v>TE</v>
      </c>
      <c r="K427" s="40" t="str">
        <f>IF(Vic!L108="","",Vic!L108)</f>
        <v/>
      </c>
      <c r="L427" s="40" t="str">
        <f>IF(Vic!M108="","",Vic!M108)</f>
        <v>he</v>
      </c>
      <c r="M427" s="40" t="str">
        <f>IF(Vic!N108="","",Vic!N108)</f>
        <v>S</v>
      </c>
      <c r="N427" s="40">
        <f>IF(Vic!O108="","",Vic!O108)</f>
        <v>17</v>
      </c>
      <c r="O427" s="40">
        <f>IF(Vic!P108="","",Vic!P108)</f>
        <v>800</v>
      </c>
      <c r="P427" s="40">
        <f>IF(Vic!Q108="","",Vic!Q108)</f>
        <v>200</v>
      </c>
      <c r="Q427" s="40">
        <f>IF(Vic!R108="","",Vic!R108)</f>
        <v>700</v>
      </c>
      <c r="R427" s="40">
        <f>IF(Vic!S108="","",Vic!S108)</f>
        <v>67</v>
      </c>
      <c r="S427" s="40" t="str">
        <f>IF(Vic!T108="","",Vic!T108)</f>
        <v>S</v>
      </c>
      <c r="T427" s="40" t="str">
        <f>IF(Vic!U108="","",Vic!U108)</f>
        <v/>
      </c>
      <c r="U427" s="40" t="str">
        <f>IF(Vic!V108="","",Vic!V108)</f>
        <v/>
      </c>
      <c r="V427" s="40" t="str">
        <f>IF(Vic!W108="","",Vic!W108)</f>
        <v/>
      </c>
      <c r="W427" s="40" t="str">
        <f>IF(Vic!Y108="","",Vic!Y108)</f>
        <v/>
      </c>
      <c r="X427" s="40">
        <f>IF(Vic!Z108="","",Vic!Z108)</f>
        <v>320</v>
      </c>
      <c r="Y427" s="40" t="str">
        <f>IF(Vic!AA108="","",Vic!AA108)</f>
        <v>L</v>
      </c>
      <c r="Z427" s="40" t="str">
        <f>IF(Vic!AB108="","",Vic!AB108)</f>
        <v>MPI Mines (Stawell Gold Mine)</v>
      </c>
      <c r="AA427" s="40" t="str">
        <f>IF(Vic!AC108="","",Vic!AC108)</f>
        <v>Gutteridge, Haskins &amp; Davey</v>
      </c>
      <c r="AB427" s="40" t="str">
        <f>IF(Vic!AD108="","",Vic!AD108)</f>
        <v/>
      </c>
      <c r="AC427" s="40" t="str">
        <f>IF(Vic!AE108="","",Vic!AE108)</f>
        <v/>
      </c>
      <c r="AD427" s="40" t="str">
        <f>IF(Vic!AF108="","",Vic!AF108)</f>
        <v/>
      </c>
      <c r="AE427" s="40" t="str">
        <f>IF(Vic!AG108="","",Vic!AG108)</f>
        <v/>
      </c>
      <c r="AF427" s="40" t="str">
        <f>IF(Vic!AH108="","",Vic!AH108)</f>
        <v/>
      </c>
      <c r="AG427" s="40" t="str">
        <f>IF(Vic!AI108="","",Vic!AI108)</f>
        <v/>
      </c>
      <c r="AH427" s="40" t="str">
        <f>IF(Vic!AJ108="","",Vic!AJ108)</f>
        <v/>
      </c>
      <c r="AI427" s="40" t="str">
        <f>IF(Vic!AK108="","",Vic!AK108)</f>
        <v/>
      </c>
      <c r="AK427" s="40" t="str">
        <f>IF(Vic!AL108="","",Vic!AL108)</f>
        <v/>
      </c>
      <c r="AL427" s="40" t="str">
        <f>IF(Vic!AM25="","",Vic!AM25)</f>
        <v/>
      </c>
    </row>
    <row r="428" spans="1:38" x14ac:dyDescent="0.2">
      <c r="A428" s="7">
        <f t="shared" si="6"/>
        <v>425</v>
      </c>
      <c r="B428" s="40" t="str">
        <f>IF(NSW!B125="","",NSW!B125)</f>
        <v>WINDAMERE</v>
      </c>
      <c r="C428" s="40" t="str">
        <f>IF(NSW!C125="","",NSW!C125)</f>
        <v/>
      </c>
      <c r="D428" s="40">
        <f>IF(NSW!E125="","",NSW!E125)</f>
        <v>1984</v>
      </c>
      <c r="E428" s="40" t="str">
        <f>IF(NSW!F125="","",NSW!F125)</f>
        <v/>
      </c>
      <c r="F428" s="40" t="str">
        <f>IF(NSW!G125="","",NSW!G125)</f>
        <v>Cudgegong</v>
      </c>
      <c r="G428" s="40" t="str">
        <f>IF(NSW!H125="","",NSW!H125)</f>
        <v/>
      </c>
      <c r="H428" s="40" t="str">
        <f>IF(NSW!I125="","",NSW!I125)</f>
        <v>MUDGEE</v>
      </c>
      <c r="I428" s="40" t="str">
        <f>IF(NSW!J125="","",NSW!J125)</f>
        <v>NSW</v>
      </c>
      <c r="J428" s="40" t="str">
        <f>IF(NSW!K125="","",NSW!K125)</f>
        <v>ER</v>
      </c>
      <c r="K428" s="40" t="str">
        <f>IF(NSW!L125="","",NSW!L125)</f>
        <v/>
      </c>
      <c r="L428" s="40" t="str">
        <f>IF(NSW!M125="","",NSW!M125)</f>
        <v>ie</v>
      </c>
      <c r="M428" s="40" t="str">
        <f>IF(NSW!N125="","",NSW!N125)</f>
        <v>R</v>
      </c>
      <c r="N428" s="40">
        <f>IF(NSW!O125="","",NSW!O125)</f>
        <v>67</v>
      </c>
      <c r="O428" s="40">
        <f>IF(NSW!P125="","",NSW!P125)</f>
        <v>825</v>
      </c>
      <c r="P428" s="40">
        <f>IF(NSW!Q125="","",NSW!Q125)</f>
        <v>1740</v>
      </c>
      <c r="Q428" s="40">
        <f>IF(NSW!R125="","",NSW!R125)</f>
        <v>368000</v>
      </c>
      <c r="R428" s="40">
        <f>IF(NSW!S125="","",NSW!S125)</f>
        <v>20300</v>
      </c>
      <c r="S428" s="40" t="str">
        <f>IF(NSW!T125="","",NSW!T125)</f>
        <v>I</v>
      </c>
      <c r="T428" s="40" t="str">
        <f>IF(NSW!U125="","",NSW!U125)</f>
        <v/>
      </c>
      <c r="U428" s="40" t="str">
        <f>IF(NSW!V125="","",NSW!V125)</f>
        <v/>
      </c>
      <c r="V428" s="40" t="str">
        <f>IF(NSW!W125="","",NSW!W125)</f>
        <v/>
      </c>
      <c r="W428" s="40">
        <f>IF(NSW!X125="","",NSW!X125)</f>
        <v>1067</v>
      </c>
      <c r="X428" s="40">
        <f>IF(NSW!Y125="","",NSW!Y125)</f>
        <v>6270</v>
      </c>
      <c r="Y428" s="40" t="str">
        <f>IF(NSW!Z125="","",NSW!Z125)</f>
        <v>L</v>
      </c>
      <c r="Z428" s="40" t="str">
        <f>IF(NSW!AA125="","",NSW!AA125)</f>
        <v>Dept. Land Water Conservation</v>
      </c>
      <c r="AA428" s="40" t="str">
        <f>IF(NSW!AB125="","",NSW!AB125)</f>
        <v>Dept of W/Resources, NSW</v>
      </c>
      <c r="AB428" s="40" t="str">
        <f>IF(NSW!AC125="","",NSW!AC125)</f>
        <v>Abignano Pty Ltd</v>
      </c>
      <c r="AC428" s="40" t="str">
        <f>IF(NSW!AD125="","",NSW!AD125)</f>
        <v/>
      </c>
      <c r="AD428" s="40" t="str">
        <f>IF(NSW!AE125="","",NSW!AE125)</f>
        <v/>
      </c>
      <c r="AE428" s="40" t="str">
        <f>IF(NSW!AF125="","",NSW!AF125)</f>
        <v/>
      </c>
      <c r="AF428" s="40" t="str">
        <f>IF(NSW!AG125="","",NSW!AG125)</f>
        <v/>
      </c>
      <c r="AG428" s="40" t="str">
        <f>IF(NSW!AH125="","",NSW!AH125)</f>
        <v/>
      </c>
      <c r="AH428" s="40" t="str">
        <f>IF(NSW!AI125="","",NSW!AI125)</f>
        <v/>
      </c>
      <c r="AI428" s="40" t="str">
        <f>IF(NSW!AJ125="","",NSW!AJ125)</f>
        <v/>
      </c>
      <c r="AJ428" s="40" t="str">
        <f>IF(NSW!AK125="","",NSW!AK125)</f>
        <v/>
      </c>
      <c r="AK428" s="40" t="str">
        <f>IF(NSW!AL125="","",NSW!AL125)</f>
        <v/>
      </c>
      <c r="AL428" s="40" t="str">
        <f>IF(Vic!AM26="","",Vic!AM26)</f>
        <v/>
      </c>
    </row>
    <row r="429" spans="1:38" x14ac:dyDescent="0.2">
      <c r="A429" s="7">
        <f t="shared" si="6"/>
        <v>426</v>
      </c>
      <c r="B429" s="40" t="str">
        <f>IF(WA!B32="","",WA!B32)</f>
        <v>ANDERSON</v>
      </c>
      <c r="C429" s="40" t="str">
        <f>IF(WA!C32="","",WA!C32)</f>
        <v/>
      </c>
      <c r="D429" s="40">
        <f>IF(WA!E32="","",WA!E32)</f>
        <v>1985</v>
      </c>
      <c r="E429" s="40" t="str">
        <f>IF(WA!F32="","",WA!F32)</f>
        <v/>
      </c>
      <c r="F429" s="40" t="str">
        <f>IF(WA!G32="","",WA!G32)</f>
        <v>Tr. Murray</v>
      </c>
      <c r="G429" s="40" t="str">
        <f>IF(WA!H32="","",WA!H32)</f>
        <v/>
      </c>
      <c r="H429" s="40" t="str">
        <f>IF(WA!I32="","",WA!I32)</f>
        <v>DWELLINGUP</v>
      </c>
      <c r="I429" s="40" t="str">
        <f>IF(WA!J32="","",WA!J32)</f>
        <v>WA</v>
      </c>
      <c r="J429" s="40" t="str">
        <f>IF(WA!K32="","",WA!K32)</f>
        <v>TE</v>
      </c>
      <c r="K429" s="40" t="str">
        <f>IF(WA!L32="","",WA!L32)</f>
        <v/>
      </c>
      <c r="L429" s="40" t="str">
        <f>IF(WA!M32="","",WA!M32)</f>
        <v>he</v>
      </c>
      <c r="M429" s="40" t="str">
        <f>IF(WA!N32="","",WA!N32)</f>
        <v>S</v>
      </c>
      <c r="N429" s="40">
        <f>IF(WA!O32="","",WA!O32)</f>
        <v>31</v>
      </c>
      <c r="O429" s="40">
        <f>IF(WA!P32="","",WA!P32)</f>
        <v>222</v>
      </c>
      <c r="P429" s="40">
        <f>IF(WA!Q32="","",WA!Q32)</f>
        <v>195</v>
      </c>
      <c r="Q429" s="40">
        <f>IF(WA!R32="","",WA!R32)</f>
        <v>1224</v>
      </c>
      <c r="R429" s="40">
        <f>IF(WA!S32="","",WA!S32)</f>
        <v>130</v>
      </c>
      <c r="S429" s="40" t="str">
        <f>IF(WA!T32="","",WA!T32)</f>
        <v>I</v>
      </c>
      <c r="T429" s="40" t="str">
        <f>IF(WA!U32="","",WA!U32)</f>
        <v/>
      </c>
      <c r="U429" s="40" t="str">
        <f>IF(WA!V32="","",WA!V32)</f>
        <v/>
      </c>
      <c r="V429" s="40" t="str">
        <f>IF(WA!W32="","",WA!W32)</f>
        <v/>
      </c>
      <c r="W429" s="40" t="str">
        <f>IF(WA!Y32="","",WA!Y32)</f>
        <v/>
      </c>
      <c r="X429" s="40">
        <f>IF(WA!Z32="","",WA!Z32)</f>
        <v>40</v>
      </c>
      <c r="Y429" s="40" t="str">
        <f>IF(WA!AA32="","",WA!AA32)</f>
        <v>V</v>
      </c>
      <c r="Z429" s="40" t="str">
        <f>IF(WA!AB32="","",WA!AB32)</f>
        <v>Owston Nominees</v>
      </c>
      <c r="AA429" s="40" t="str">
        <f>IF(WA!AC32="","",WA!AC32)</f>
        <v>Halpern Glick Pty Ltd</v>
      </c>
      <c r="AB429" s="40" t="str">
        <f>IF(WA!AD32="","",WA!AD32)</f>
        <v>Costain Pearson Bridge</v>
      </c>
      <c r="AC429" s="40" t="str">
        <f>IF(WA!AE32="","",WA!AE32)</f>
        <v/>
      </c>
      <c r="AD429" s="40" t="str">
        <f>IF(WA!AF32="","",WA!AF32)</f>
        <v/>
      </c>
      <c r="AE429" s="40" t="str">
        <f>IF(WA!AG32="","",WA!AG32)</f>
        <v/>
      </c>
      <c r="AF429" s="40" t="str">
        <f>IF(WA!AH32="","",WA!AH32)</f>
        <v/>
      </c>
      <c r="AG429" s="40" t="str">
        <f>IF(WA!AI32="","",WA!AI32)</f>
        <v/>
      </c>
      <c r="AH429" s="40" t="str">
        <f>IF(WA!AJ32="","",WA!AJ32)</f>
        <v/>
      </c>
      <c r="AI429" s="40" t="str">
        <f>IF(WA!AK32="","",WA!AK32)</f>
        <v/>
      </c>
      <c r="AK429" s="40" t="str">
        <f>IF(WA!AL32="","",WA!AL32)</f>
        <v/>
      </c>
      <c r="AL429" s="40" t="str">
        <f>IF(Vic!AM27="","",Vic!AM27)</f>
        <v/>
      </c>
    </row>
    <row r="430" spans="1:38" x14ac:dyDescent="0.2">
      <c r="A430" s="7">
        <f t="shared" si="6"/>
        <v>427</v>
      </c>
      <c r="B430" s="40" t="str">
        <f>IF(WA!B33="","",WA!B33)</f>
        <v>ARGYLE WATER SUPPLY</v>
      </c>
      <c r="C430" s="40" t="str">
        <f>IF(WA!C33="","",WA!C33)</f>
        <v/>
      </c>
      <c r="D430" s="40">
        <f>IF(WA!E33="","",WA!E33)</f>
        <v>1985</v>
      </c>
      <c r="E430" s="40" t="str">
        <f>IF(WA!F33="","",WA!F33)</f>
        <v/>
      </c>
      <c r="F430" s="40" t="str">
        <f>IF(WA!G33="","",WA!G33)</f>
        <v>Limestone Ck</v>
      </c>
      <c r="G430" s="40" t="str">
        <f>IF(WA!H33="","",WA!H33)</f>
        <v/>
      </c>
      <c r="H430" s="40" t="str">
        <f>IF(WA!I33="","",WA!I33)</f>
        <v>KUNUNURRA</v>
      </c>
      <c r="I430" s="40" t="str">
        <f>IF(WA!J33="","",WA!J33)</f>
        <v>WA</v>
      </c>
      <c r="J430" s="40" t="str">
        <f>IF(WA!K33="","",WA!K33)</f>
        <v>ER</v>
      </c>
      <c r="K430" s="40" t="str">
        <f>IF(WA!L33="","",WA!L33)</f>
        <v/>
      </c>
      <c r="L430" s="40" t="str">
        <f>IF(WA!M33="","",WA!M33)</f>
        <v>ie</v>
      </c>
      <c r="M430" s="40" t="str">
        <f>IF(WA!N33="","",WA!N33)</f>
        <v>R</v>
      </c>
      <c r="N430" s="40">
        <f>IF(WA!O33="","",WA!O33)</f>
        <v>35</v>
      </c>
      <c r="O430" s="40">
        <f>IF(WA!P33="","",WA!P33)</f>
        <v>115</v>
      </c>
      <c r="P430" s="40">
        <f>IF(WA!Q33="","",WA!Q33)</f>
        <v>73</v>
      </c>
      <c r="Q430" s="40">
        <f>IF(WA!R33="","",WA!R33)</f>
        <v>330</v>
      </c>
      <c r="R430" s="40">
        <f>IF(WA!S33="","",WA!S33)</f>
        <v>26</v>
      </c>
      <c r="S430" s="40" t="str">
        <f>IF(WA!T33="","",WA!T33)</f>
        <v>S</v>
      </c>
      <c r="T430" s="40" t="str">
        <f>IF(WA!U33="","",WA!U33)</f>
        <v/>
      </c>
      <c r="U430" s="40" t="str">
        <f>IF(WA!V33="","",WA!V33)</f>
        <v/>
      </c>
      <c r="V430" s="40" t="str">
        <f>IF(WA!W33="","",WA!W33)</f>
        <v/>
      </c>
      <c r="W430" s="40" t="str">
        <f>IF(WA!Y33="","",WA!Y33)</f>
        <v/>
      </c>
      <c r="X430" s="40">
        <f>IF(WA!Z33="","",WA!Z33)</f>
        <v>30</v>
      </c>
      <c r="Y430" s="40" t="str">
        <f>IF(WA!AA33="","",WA!AA33)</f>
        <v>L</v>
      </c>
      <c r="Z430" s="40" t="str">
        <f>IF(WA!AB33="","",WA!AB33)</f>
        <v>Argyle Diamond Mine</v>
      </c>
      <c r="AA430" s="40" t="str">
        <f>IF(WA!AC33="","",WA!AC33)</f>
        <v>GHD-Dwyer (WA)</v>
      </c>
      <c r="AB430" s="40" t="str">
        <f>IF(WA!AD33="","",WA!AD33)</f>
        <v>Thiess Contractors</v>
      </c>
      <c r="AC430" s="40" t="str">
        <f>IF(WA!AE33="","",WA!AE33)</f>
        <v/>
      </c>
      <c r="AD430" s="40" t="str">
        <f>IF(WA!AF33="","",WA!AF33)</f>
        <v/>
      </c>
      <c r="AE430" s="40" t="str">
        <f>IF(WA!AG33="","",WA!AG33)</f>
        <v/>
      </c>
      <c r="AF430" s="40" t="str">
        <f>IF(WA!AH33="","",WA!AH33)</f>
        <v/>
      </c>
      <c r="AG430" s="40" t="str">
        <f>IF(WA!AI33="","",WA!AI33)</f>
        <v/>
      </c>
      <c r="AH430" s="40" t="str">
        <f>IF(WA!AJ33="","",WA!AJ33)</f>
        <v/>
      </c>
      <c r="AI430" s="40" t="str">
        <f>IF(WA!AK33="","",WA!AK33)</f>
        <v/>
      </c>
      <c r="AK430" s="40" t="str">
        <f>IF(WA!AL33="","",WA!AL33)</f>
        <v/>
      </c>
      <c r="AL430" s="40" t="str">
        <f>IF(Vic!AM28="","",Vic!AM28)</f>
        <v/>
      </c>
    </row>
    <row r="431" spans="1:38" x14ac:dyDescent="0.2">
      <c r="A431" s="7">
        <f t="shared" si="6"/>
        <v>428</v>
      </c>
      <c r="B431" s="40" t="str">
        <f>IF(NSW!B126="","",NSW!B126)</f>
        <v>BAYSWATER BRINE</v>
      </c>
      <c r="C431" s="40" t="str">
        <f>IF(NSW!C126="","",NSW!C126)</f>
        <v xml:space="preserve">Decant </v>
      </c>
      <c r="D431" s="40">
        <f>IF(NSW!E126="","",NSW!E126)</f>
        <v>1985</v>
      </c>
      <c r="E431" s="40" t="str">
        <f>IF(NSW!F126="","",NSW!F126)</f>
        <v/>
      </c>
      <c r="F431" s="40" t="str">
        <f>IF(NSW!G126="","",NSW!G126)</f>
        <v>Pikes Creek</v>
      </c>
      <c r="G431" s="40" t="str">
        <f>IF(NSW!H126="","",NSW!H126)</f>
        <v/>
      </c>
      <c r="H431" s="40" t="str">
        <f>IF(NSW!I126="","",NSW!I126)</f>
        <v>MUSWELLBROOK</v>
      </c>
      <c r="I431" s="40" t="str">
        <f>IF(NSW!J126="","",NSW!J126)</f>
        <v>NSW</v>
      </c>
      <c r="J431" s="40" t="str">
        <f>IF(NSW!K126="","",NSW!K126)</f>
        <v>TE</v>
      </c>
      <c r="K431" s="40" t="str">
        <f>IF(NSW!L126="","",NSW!L126)</f>
        <v/>
      </c>
      <c r="L431" s="40" t="str">
        <f>IF(NSW!M126="","",NSW!M126)</f>
        <v>he</v>
      </c>
      <c r="M431" s="40" t="str">
        <f>IF(NSW!N126="","",NSW!N126)</f>
        <v>S/R</v>
      </c>
      <c r="N431" s="40">
        <f>IF(NSW!O126="","",NSW!O126)</f>
        <v>21.5</v>
      </c>
      <c r="O431" s="40">
        <f>IF(NSW!P126="","",NSW!P126)</f>
        <v>400</v>
      </c>
      <c r="P431" s="40">
        <f>IF(NSW!Q126="","",NSW!Q126)</f>
        <v>140</v>
      </c>
      <c r="Q431" s="40">
        <f>IF(NSW!R126="","",NSW!R126)</f>
        <v>650</v>
      </c>
      <c r="R431" s="40">
        <f>IF(NSW!S126="","",NSW!S126)</f>
        <v>115</v>
      </c>
      <c r="S431" s="40" t="str">
        <f>IF(NSW!T126="","",NSW!T126)</f>
        <v>Q</v>
      </c>
      <c r="T431" s="40" t="str">
        <f>IF(NSW!U126="","",NSW!U126)</f>
        <v/>
      </c>
      <c r="U431" s="40" t="str">
        <f>IF(NSW!V126="","",NSW!V126)</f>
        <v/>
      </c>
      <c r="V431" s="40" t="str">
        <f>IF(NSW!W126="","",NSW!W126)</f>
        <v/>
      </c>
      <c r="W431" s="40">
        <f>IF(NSW!X126="","",NSW!X126)</f>
        <v>0.4</v>
      </c>
      <c r="X431" s="40">
        <f>IF(NSW!Y126="","",NSW!Y126)</f>
        <v>5.7</v>
      </c>
      <c r="Y431" s="40" t="str">
        <f>IF(NSW!Z126="","",NSW!Z126)</f>
        <v>L</v>
      </c>
      <c r="Z431" s="40" t="str">
        <f>IF(NSW!AA126="","",NSW!AA126)</f>
        <v>Macquarie Generation</v>
      </c>
      <c r="AA431" s="40" t="str">
        <f>IF(NSW!AB126="","",NSW!AB126)</f>
        <v>Electricity Comm. of NSW</v>
      </c>
      <c r="AB431" s="40" t="str">
        <f>IF(NSW!AC126="","",NSW!AC126)</f>
        <v>Leighton</v>
      </c>
      <c r="AC431" s="40" t="str">
        <f>IF(NSW!AD126="","",NSW!AD126)</f>
        <v>Dam raised during 1990 to figures shown</v>
      </c>
      <c r="AD431" s="40" t="str">
        <f>IF(NSW!AE126="","",NSW!AE126)</f>
        <v/>
      </c>
      <c r="AE431" s="40" t="str">
        <f>IF(NSW!AF126="","",NSW!AF126)</f>
        <v/>
      </c>
      <c r="AF431" s="40" t="str">
        <f>IF(NSW!AG126="","",NSW!AG126)</f>
        <v/>
      </c>
      <c r="AG431" s="40" t="str">
        <f>IF(NSW!AH126="","",NSW!AH126)</f>
        <v/>
      </c>
      <c r="AH431" s="40" t="str">
        <f>IF(NSW!AI126="","",NSW!AI126)</f>
        <v/>
      </c>
      <c r="AI431" s="40" t="str">
        <f>IF(NSW!AJ126="","",NSW!AJ126)</f>
        <v/>
      </c>
      <c r="AJ431" s="40" t="str">
        <f>IF(NSW!AK126="","",NSW!AK126)</f>
        <v/>
      </c>
      <c r="AK431" s="40" t="str">
        <f>IF(NSW!AL126="","",NSW!AL126)</f>
        <v/>
      </c>
      <c r="AL431" s="40" t="str">
        <f>IF(Vic!AM29="","",Vic!AM29)</f>
        <v/>
      </c>
    </row>
    <row r="432" spans="1:38" x14ac:dyDescent="0.2">
      <c r="A432" s="7">
        <f t="shared" si="6"/>
        <v>429</v>
      </c>
      <c r="B432" s="40" t="str">
        <f>IF(WA!B34="","",WA!B34)</f>
        <v>ETHERINGTON</v>
      </c>
      <c r="C432" s="40" t="str">
        <f>IF(WA!C34="","",WA!C34)</f>
        <v/>
      </c>
      <c r="D432" s="40">
        <f>IF(WA!E34="","",WA!E34)</f>
        <v>1985</v>
      </c>
      <c r="E432" s="40" t="str">
        <f>IF(WA!F34="","",WA!F34)</f>
        <v/>
      </c>
      <c r="F432" s="40" t="str">
        <f>IF(WA!G34="","",WA!G34)</f>
        <v>Tr. Murray</v>
      </c>
      <c r="G432" s="40" t="str">
        <f>IF(WA!H34="","",WA!H34)</f>
        <v/>
      </c>
      <c r="H432" s="40" t="str">
        <f>IF(WA!I34="","",WA!I34)</f>
        <v>DWELLINGUP</v>
      </c>
      <c r="I432" s="40" t="str">
        <f>IF(WA!J34="","",WA!J34)</f>
        <v>WA</v>
      </c>
      <c r="J432" s="40" t="str">
        <f>IF(WA!K34="","",WA!K34)</f>
        <v>TE</v>
      </c>
      <c r="K432" s="40" t="str">
        <f>IF(WA!L34="","",WA!L34)</f>
        <v/>
      </c>
      <c r="L432" s="40" t="str">
        <f>IF(WA!M34="","",WA!M34)</f>
        <v>he</v>
      </c>
      <c r="M432" s="40" t="str">
        <f>IF(WA!N34="","",WA!N34)</f>
        <v>S</v>
      </c>
      <c r="N432" s="40">
        <f>IF(WA!O34="","",WA!O34)</f>
        <v>17</v>
      </c>
      <c r="O432" s="40">
        <f>IF(WA!P34="","",WA!P34)</f>
        <v>250</v>
      </c>
      <c r="P432" s="40">
        <f>IF(WA!Q34="","",WA!Q34)</f>
        <v>61</v>
      </c>
      <c r="Q432" s="40">
        <f>IF(WA!R34="","",WA!R34)</f>
        <v>210</v>
      </c>
      <c r="R432" s="40">
        <f>IF(WA!S34="","",WA!S34)</f>
        <v>82</v>
      </c>
      <c r="S432" s="40" t="str">
        <f>IF(WA!T34="","",WA!T34)</f>
        <v>I</v>
      </c>
      <c r="T432" s="40" t="str">
        <f>IF(WA!U34="","",WA!U34)</f>
        <v/>
      </c>
      <c r="U432" s="40" t="str">
        <f>IF(WA!V34="","",WA!V34)</f>
        <v/>
      </c>
      <c r="V432" s="40" t="str">
        <f>IF(WA!W34="","",WA!W34)</f>
        <v/>
      </c>
      <c r="W432" s="40" t="str">
        <f>IF(WA!Y34="","",WA!Y34)</f>
        <v/>
      </c>
      <c r="X432" s="40">
        <f>IF(WA!Z34="","",WA!Z34)</f>
        <v>44</v>
      </c>
      <c r="Y432" s="40" t="str">
        <f>IF(WA!AA34="","",WA!AA34)</f>
        <v>L</v>
      </c>
      <c r="Z432" s="40" t="str">
        <f>IF(WA!AB34="","",WA!AB34)</f>
        <v>Etherington &amp; Sons Pty Ltd</v>
      </c>
      <c r="AA432" s="40" t="str">
        <f>IF(WA!AC34="","",WA!AC34)</f>
        <v>Wood &amp; Grieve Pty Ltd</v>
      </c>
      <c r="AB432" s="40" t="str">
        <f>IF(WA!AD34="","",WA!AD34)</f>
        <v>B &amp; J Catelano</v>
      </c>
      <c r="AC432" s="40" t="str">
        <f>IF(WA!AE34="","",WA!AE34)</f>
        <v/>
      </c>
      <c r="AD432" s="40" t="str">
        <f>IF(WA!AF34="","",WA!AF34)</f>
        <v/>
      </c>
      <c r="AE432" s="40" t="str">
        <f>IF(WA!AG34="","",WA!AG34)</f>
        <v/>
      </c>
      <c r="AF432" s="40" t="str">
        <f>IF(WA!AH34="","",WA!AH34)</f>
        <v/>
      </c>
      <c r="AG432" s="40" t="str">
        <f>IF(WA!AI34="","",WA!AI34)</f>
        <v/>
      </c>
      <c r="AH432" s="40" t="str">
        <f>IF(WA!AJ34="","",WA!AJ34)</f>
        <v/>
      </c>
      <c r="AI432" s="40" t="str">
        <f>IF(WA!AK34="","",WA!AK34)</f>
        <v/>
      </c>
      <c r="AK432" s="40" t="str">
        <f>IF(WA!AL34="","",WA!AL34)</f>
        <v/>
      </c>
      <c r="AL432" s="40" t="str">
        <f>IF(Vic!AM30="","",Vic!AM30)</f>
        <v/>
      </c>
    </row>
    <row r="433" spans="1:38" x14ac:dyDescent="0.2">
      <c r="A433" s="7">
        <f t="shared" si="6"/>
        <v>430</v>
      </c>
      <c r="B433" s="40" t="str">
        <f>IF(WA!B35="","",WA!B35)</f>
        <v>HARDING</v>
      </c>
      <c r="C433" s="40" t="str">
        <f>IF(WA!C35="","",WA!C35)</f>
        <v>Lake Poongkaliyarra</v>
      </c>
      <c r="D433" s="40">
        <f>IF(WA!E35="","",WA!E35)</f>
        <v>1985</v>
      </c>
      <c r="E433" s="40" t="str">
        <f>IF(WA!F35="","",WA!F35)</f>
        <v/>
      </c>
      <c r="F433" s="40" t="str">
        <f>IF(WA!G35="","",WA!G35)</f>
        <v>Harding</v>
      </c>
      <c r="G433" s="40" t="str">
        <f>IF(WA!H35="","",WA!H35)</f>
        <v/>
      </c>
      <c r="H433" s="40" t="str">
        <f>IF(WA!I35="","",WA!I35)</f>
        <v>KARRATHA</v>
      </c>
      <c r="I433" s="40" t="str">
        <f>IF(WA!J35="","",WA!J35)</f>
        <v>WA</v>
      </c>
      <c r="J433" s="40" t="str">
        <f>IF(WA!K35="","",WA!K35)</f>
        <v>ER</v>
      </c>
      <c r="K433" s="40" t="str">
        <f>IF(WA!L35="","",WA!L35)</f>
        <v/>
      </c>
      <c r="L433" s="40" t="str">
        <f>IF(WA!M35="","",WA!M35)</f>
        <v>ie</v>
      </c>
      <c r="M433" s="40" t="str">
        <f>IF(WA!N35="","",WA!N35)</f>
        <v>R</v>
      </c>
      <c r="N433" s="40">
        <f>IF(WA!O35="","",WA!O35)</f>
        <v>45</v>
      </c>
      <c r="O433" s="40">
        <f>IF(WA!P35="","",WA!P35)</f>
        <v>320</v>
      </c>
      <c r="P433" s="40">
        <f>IF(WA!Q35="","",WA!Q35)</f>
        <v>726</v>
      </c>
      <c r="Q433" s="40">
        <f>IF(WA!R35="","",WA!R35)</f>
        <v>63800</v>
      </c>
      <c r="R433" s="40">
        <f>IF(WA!S35="","",WA!S35)</f>
        <v>14125</v>
      </c>
      <c r="S433" s="40" t="str">
        <f>IF(WA!T35="","",WA!T35)</f>
        <v>S</v>
      </c>
      <c r="T433" s="40" t="str">
        <f>IF(WA!U35="","",WA!U35)</f>
        <v/>
      </c>
      <c r="U433" s="40" t="str">
        <f>IF(WA!V35="","",WA!V35)</f>
        <v/>
      </c>
      <c r="V433" s="40" t="str">
        <f>IF(WA!W35="","",WA!W35)</f>
        <v/>
      </c>
      <c r="W433" s="40">
        <f>IF(WA!Y35="","",WA!Y35)</f>
        <v>1071</v>
      </c>
      <c r="X433" s="40">
        <f>IF(WA!Z35="","",WA!Z35)</f>
        <v>21500</v>
      </c>
      <c r="Y433" s="40" t="str">
        <f>IF(WA!AA35="","",WA!AA35)</f>
        <v>L</v>
      </c>
      <c r="Z433" s="40" t="str">
        <f>IF(WA!AB35="","",WA!AB35)</f>
        <v>WA Water Corporation</v>
      </c>
      <c r="AA433" s="40" t="str">
        <f>IF(WA!AC35="","",WA!AC35)</f>
        <v>Water Authority of WA</v>
      </c>
      <c r="AB433" s="40" t="str">
        <f>IF(WA!AD35="","",WA!AD35)</f>
        <v>Leighton Contractors P/L</v>
      </c>
      <c r="AC433" s="40" t="str">
        <f>IF(WA!AE35="","",WA!AE35)</f>
        <v/>
      </c>
      <c r="AD433" s="40" t="str">
        <f>IF(WA!AF35="","",WA!AF35)</f>
        <v/>
      </c>
      <c r="AE433" s="40" t="str">
        <f>IF(WA!AG35="","",WA!AG35)</f>
        <v/>
      </c>
      <c r="AF433" s="40" t="str">
        <f>IF(WA!AH35="","",WA!AH35)</f>
        <v/>
      </c>
      <c r="AG433" s="40" t="str">
        <f>IF(WA!AI35="","",WA!AI35)</f>
        <v/>
      </c>
      <c r="AH433" s="40" t="str">
        <f>IF(WA!AJ35="","",WA!AJ35)</f>
        <v/>
      </c>
      <c r="AI433" s="40">
        <f>IF(WA!AK35="","",WA!AK35)</f>
        <v>5</v>
      </c>
      <c r="AK433" s="40" t="str">
        <f>IF(WA!AL35="","",WA!AL35)</f>
        <v/>
      </c>
      <c r="AL433" s="40" t="str">
        <f>IF(Vic!AM31="","",Vic!AM31)</f>
        <v/>
      </c>
    </row>
    <row r="434" spans="1:38" x14ac:dyDescent="0.2">
      <c r="A434" s="7">
        <f t="shared" si="6"/>
        <v>431</v>
      </c>
      <c r="B434" s="40" t="str">
        <f>IF(QLD!C79="","",QLD!C79)</f>
        <v>WIVENHOE</v>
      </c>
      <c r="C434" s="40" t="str">
        <f>IF(QLD!D79="","",QLD!D79)</f>
        <v/>
      </c>
      <c r="D434" s="40">
        <f>IF(QLD!F79="","",QLD!F79)</f>
        <v>1985</v>
      </c>
      <c r="E434" s="40" t="str">
        <f>IF(QLD!G79="","",QLD!G79)</f>
        <v/>
      </c>
      <c r="F434" s="40" t="str">
        <f>IF(QLD!H79="","",QLD!H79)</f>
        <v>Brisbane</v>
      </c>
      <c r="G434" s="40" t="str">
        <f>IF(QLD!I79="","",QLD!I79)</f>
        <v/>
      </c>
      <c r="H434" s="40" t="str">
        <f>IF(QLD!J79="","",QLD!J79)</f>
        <v>FERNVALE</v>
      </c>
      <c r="I434" s="40" t="str">
        <f>IF(QLD!K79="","",QLD!K79)</f>
        <v>QLD</v>
      </c>
      <c r="J434" s="40" t="str">
        <f>IF(QLD!L79="","",QLD!L79)</f>
        <v>ER</v>
      </c>
      <c r="K434" s="40" t="str">
        <f>IF(QLD!M79="","",QLD!M79)</f>
        <v/>
      </c>
      <c r="L434" s="40" t="str">
        <f>IF(QLD!N79="","",QLD!N79)</f>
        <v>ie</v>
      </c>
      <c r="M434" s="40" t="str">
        <f>IF(QLD!O79="","",QLD!O79)</f>
        <v>R/S</v>
      </c>
      <c r="N434" s="40">
        <f>IF(QLD!P79="","",QLD!P79)</f>
        <v>59</v>
      </c>
      <c r="O434" s="40">
        <f>IF(QLD!Q79="","",QLD!Q79)</f>
        <v>2300</v>
      </c>
      <c r="P434" s="40">
        <f>IF(QLD!R79="","",QLD!R79)</f>
        <v>4140</v>
      </c>
      <c r="Q434" s="40">
        <f>IF(QLD!S79="","",QLD!S79)</f>
        <v>1165000</v>
      </c>
      <c r="R434" s="40">
        <f>IF(QLD!T79="","",QLD!T79)</f>
        <v>108000</v>
      </c>
      <c r="S434" s="40" t="str">
        <f>IF(QLD!U79="","",QLD!U79)</f>
        <v>S</v>
      </c>
      <c r="T434" s="40" t="str">
        <f>IF(QLD!V79="","",QLD!V79)</f>
        <v>C</v>
      </c>
      <c r="U434" s="40" t="str">
        <f>IF(QLD!W79="","",QLD!W79)</f>
        <v>H</v>
      </c>
      <c r="V434" s="40" t="str">
        <f>IF(QLD!X79="","",QLD!X79)</f>
        <v>R</v>
      </c>
      <c r="W434" s="40">
        <f>IF(QLD!Z79="","",QLD!Z79)</f>
        <v>7020</v>
      </c>
      <c r="X434" s="40">
        <f>IF(QLD!AA79="","",QLD!AA79)</f>
        <v>12000</v>
      </c>
      <c r="Y434" s="40" t="str">
        <f>IF(QLD!AB79="","",QLD!AB79)</f>
        <v>V</v>
      </c>
      <c r="Z434" s="40" t="str">
        <f>IF(QLD!AC79="","",QLD!AC79)</f>
        <v>SEQ Water</v>
      </c>
      <c r="AA434" s="40" t="str">
        <f>IF(QLD!AD79="","",QLD!AD79)</f>
        <v>Water Resources Commission</v>
      </c>
      <c r="AB434" s="40" t="str">
        <f>IF(QLD!AE79="","",QLD!AE79)</f>
        <v>Wivenhoe Constructions</v>
      </c>
      <c r="AC434" s="40" t="str">
        <f>IF(QLD!AF79="","",QLD!AF79)</f>
        <v>Lower reservoir for pumped storage hydro scheme</v>
      </c>
      <c r="AD434" s="40" t="str">
        <f>IF(QLD!AG79="","",QLD!AG79)</f>
        <v/>
      </c>
      <c r="AE434" s="40" t="str">
        <f>IF(QLD!AH79="","",QLD!AH79)</f>
        <v>n/a</v>
      </c>
      <c r="AF434" s="40" t="str">
        <f>IF(QLD!AI79="","",QLD!AI79)</f>
        <v>n/a</v>
      </c>
      <c r="AG434" s="40" t="str">
        <f>IF(QLD!AJ79="","",QLD!AJ79)</f>
        <v>n/a</v>
      </c>
      <c r="AH434" s="40">
        <f>IF(QLD!AK79="","",QLD!AK79)</f>
        <v>1450</v>
      </c>
      <c r="AI434" s="40">
        <f>IF(QLD!AL79="","",QLD!AL79)</f>
        <v>50</v>
      </c>
      <c r="AJ434" s="40" t="str">
        <f>IF(QLD!AM79="","",QLD!AM79)</f>
        <v/>
      </c>
      <c r="AK434" s="40" t="str">
        <f>IF(QLD!AN79="","",QLD!AN79)</f>
        <v/>
      </c>
      <c r="AL434" s="40" t="str">
        <f>IF(Vic!AM32="","",Vic!AM32)</f>
        <v/>
      </c>
    </row>
    <row r="435" spans="1:38" x14ac:dyDescent="0.2">
      <c r="A435" s="7">
        <f t="shared" si="6"/>
        <v>432</v>
      </c>
      <c r="B435" s="40" t="str">
        <f>IF(QLD!C80="","",QLD!C80)</f>
        <v>WUJAL WUJAL COMMUNITY - DAM NO. 2</v>
      </c>
      <c r="C435" s="40" t="str">
        <f>IF(QLD!D80="","",QLD!D80)</f>
        <v/>
      </c>
      <c r="D435" s="40">
        <f>IF(QLD!F80="","",QLD!F80)</f>
        <v>1985</v>
      </c>
      <c r="E435" s="40" t="str">
        <f>IF(QLD!G80="","",QLD!G80)</f>
        <v/>
      </c>
      <c r="F435" s="40" t="str">
        <f>IF(QLD!H80="","",QLD!H80)</f>
        <v>Palmer</v>
      </c>
      <c r="G435" s="40" t="str">
        <f>IF(QLD!I80="","",QLD!I80)</f>
        <v/>
      </c>
      <c r="H435" s="40" t="str">
        <f>IF(QLD!J80="","",QLD!J80)</f>
        <v>WUJAL WUJAL</v>
      </c>
      <c r="I435" s="40" t="str">
        <f>IF(QLD!K80="","",QLD!K80)</f>
        <v>QLD</v>
      </c>
      <c r="J435" s="40" t="str">
        <f>IF(QLD!L80="","",QLD!L80)</f>
        <v>TE</v>
      </c>
      <c r="K435" s="40" t="str">
        <f>IF(QLD!M80="","",QLD!M80)</f>
        <v/>
      </c>
      <c r="L435" s="40" t="str">
        <f>IF(QLD!N80="","",QLD!N80)</f>
        <v/>
      </c>
      <c r="M435" s="40" t="str">
        <f>IF(QLD!O80="","",QLD!O80)</f>
        <v/>
      </c>
      <c r="N435" s="40">
        <f>IF(QLD!P80="","",QLD!P80)</f>
        <v>24</v>
      </c>
      <c r="O435" s="40">
        <f>IF(QLD!Q80="","",QLD!Q80)</f>
        <v>110</v>
      </c>
      <c r="P435" s="40" t="str">
        <f>IF(QLD!R80="","",QLD!R80)</f>
        <v/>
      </c>
      <c r="Q435" s="40">
        <f>IF(QLD!S80="","",QLD!S80)</f>
        <v>560</v>
      </c>
      <c r="R435" s="40">
        <f>IF(QLD!T80="","",QLD!T80)</f>
        <v>100</v>
      </c>
      <c r="S435" s="40" t="str">
        <f>IF(QLD!U80="","",QLD!U80)</f>
        <v>S</v>
      </c>
      <c r="T435" s="40" t="str">
        <f>IF(QLD!V80="","",QLD!V80)</f>
        <v/>
      </c>
      <c r="U435" s="40" t="str">
        <f>IF(QLD!W80="","",QLD!W80)</f>
        <v/>
      </c>
      <c r="V435" s="40" t="str">
        <f>IF(QLD!X80="","",QLD!X80)</f>
        <v/>
      </c>
      <c r="W435" s="40">
        <f>IF(QLD!Z80="","",QLD!Z80)</f>
        <v>17.2</v>
      </c>
      <c r="X435" s="40" t="str">
        <f>IF(QLD!AA80="","",QLD!AA80)</f>
        <v/>
      </c>
      <c r="Y435" s="40" t="str">
        <f>IF(QLD!AB80="","",QLD!AB80)</f>
        <v/>
      </c>
      <c r="Z435" s="40" t="str">
        <f>IF(QLD!AC80="","",QLD!AC80)</f>
        <v>Wujal Wujal Community Council</v>
      </c>
      <c r="AA435" s="40" t="str">
        <f>IF(QLD!AD80="","",QLD!AD80)</f>
        <v/>
      </c>
      <c r="AB435" s="40" t="str">
        <f>IF(QLD!AE80="","",QLD!AE80)</f>
        <v/>
      </c>
      <c r="AC435" s="40" t="str">
        <f>IF(QLD!AF80="","",QLD!AF80)</f>
        <v/>
      </c>
      <c r="AD435" s="40" t="str">
        <f>IF(QLD!AG80="","",QLD!AG80)</f>
        <v/>
      </c>
      <c r="AE435" s="40" t="str">
        <f>IF(QLD!AH80="","",QLD!AH80)</f>
        <v/>
      </c>
      <c r="AF435" s="40" t="str">
        <f>IF(QLD!AI80="","",QLD!AI80)</f>
        <v/>
      </c>
      <c r="AG435" s="40" t="str">
        <f>IF(QLD!AJ80="","",QLD!AJ80)</f>
        <v/>
      </c>
      <c r="AH435" s="40" t="str">
        <f>IF(QLD!AK80="","",QLD!AK80)</f>
        <v/>
      </c>
      <c r="AI435" s="40" t="str">
        <f>IF(QLD!AL80="","",QLD!AL80)</f>
        <v/>
      </c>
      <c r="AJ435" s="40" t="str">
        <f>IF(QLD!AM80="","",QLD!AM80)</f>
        <v/>
      </c>
      <c r="AK435" s="40" t="str">
        <f>IF(QLD!AN80="","",QLD!AN80)</f>
        <v/>
      </c>
      <c r="AL435" s="40" t="str">
        <f>IF(Vic!AM33="","",Vic!AM33)</f>
        <v/>
      </c>
    </row>
    <row r="436" spans="1:38" x14ac:dyDescent="0.2">
      <c r="A436" s="7">
        <f t="shared" si="6"/>
        <v>433</v>
      </c>
      <c r="B436" s="40" t="str">
        <f>IF(WA!B36="","",WA!B36)</f>
        <v>BODDINGTON GOLD</v>
      </c>
      <c r="C436" s="40" t="str">
        <f>IF(WA!C36="","",WA!C36)</f>
        <v>MINE WATER SUPPLY D4</v>
      </c>
      <c r="D436" s="40">
        <f>IF(WA!E36="","",WA!E36)</f>
        <v>1986</v>
      </c>
      <c r="E436" s="40" t="str">
        <f>IF(WA!F36="","",WA!F36)</f>
        <v/>
      </c>
      <c r="F436" s="40" t="str">
        <f>IF(WA!G36="","",WA!G36)</f>
        <v>34 Mile Brook</v>
      </c>
      <c r="G436" s="40" t="str">
        <f>IF(WA!H36="","",WA!H36)</f>
        <v/>
      </c>
      <c r="H436" s="40" t="str">
        <f>IF(WA!I36="","",WA!I36)</f>
        <v>BODDINGTON</v>
      </c>
      <c r="I436" s="40" t="str">
        <f>IF(WA!J36="","",WA!J36)</f>
        <v>WA</v>
      </c>
      <c r="J436" s="40" t="str">
        <f>IF(WA!K36="","",WA!K36)</f>
        <v>TE</v>
      </c>
      <c r="K436" s="40" t="str">
        <f>IF(WA!L36="","",WA!L36)</f>
        <v/>
      </c>
      <c r="L436" s="40" t="str">
        <f>IF(WA!M36="","",WA!M36)</f>
        <v>he</v>
      </c>
      <c r="M436" s="40" t="str">
        <f>IF(WA!N36="","",WA!N36)</f>
        <v>S</v>
      </c>
      <c r="N436" s="40">
        <f>IF(WA!O36="","",WA!O36)</f>
        <v>17</v>
      </c>
      <c r="O436" s="40">
        <f>IF(WA!P36="","",WA!P36)</f>
        <v>244</v>
      </c>
      <c r="P436" s="40">
        <f>IF(WA!Q36="","",WA!Q36)</f>
        <v>114</v>
      </c>
      <c r="Q436" s="40">
        <f>IF(WA!R36="","",WA!R36)</f>
        <v>4150</v>
      </c>
      <c r="R436" s="40">
        <f>IF(WA!S36="","",WA!S36)</f>
        <v>841</v>
      </c>
      <c r="S436" s="40" t="str">
        <f>IF(WA!T36="","",WA!T36)</f>
        <v>S</v>
      </c>
      <c r="T436" s="40" t="str">
        <f>IF(WA!U36="","",WA!U36)</f>
        <v/>
      </c>
      <c r="U436" s="40" t="str">
        <f>IF(WA!V36="","",WA!V36)</f>
        <v/>
      </c>
      <c r="V436" s="40" t="str">
        <f>IF(WA!W36="","",WA!W36)</f>
        <v/>
      </c>
      <c r="W436" s="40" t="str">
        <f>IF(WA!Y36="","",WA!Y36)</f>
        <v/>
      </c>
      <c r="X436" s="40">
        <f>IF(WA!Z36="","",WA!Z36)</f>
        <v>250</v>
      </c>
      <c r="Y436" s="40" t="str">
        <f>IF(WA!AA36="","",WA!AA36)</f>
        <v>L</v>
      </c>
      <c r="Z436" s="40" t="str">
        <f>IF(WA!AB36="","",WA!AB36)</f>
        <v>Worsley Alumina Pty, Ltd</v>
      </c>
      <c r="AA436" s="40" t="str">
        <f>IF(WA!AC36="","",WA!AC36)</f>
        <v>Kinhill Stearns/BHP Eng.</v>
      </c>
      <c r="AB436" s="40" t="str">
        <f>IF(WA!AD36="","",WA!AD36)</f>
        <v>JLV Contractors Pty, Ltd</v>
      </c>
      <c r="AC436" s="40" t="str">
        <f>IF(WA!AE36="","",WA!AE36)</f>
        <v/>
      </c>
      <c r="AD436" s="40" t="str">
        <f>IF(WA!AF36="","",WA!AF36)</f>
        <v/>
      </c>
      <c r="AE436" s="40" t="str">
        <f>IF(WA!AG36="","",WA!AG36)</f>
        <v/>
      </c>
      <c r="AF436" s="40" t="str">
        <f>IF(WA!AH36="","",WA!AH36)</f>
        <v/>
      </c>
      <c r="AG436" s="40" t="str">
        <f>IF(WA!AI36="","",WA!AI36)</f>
        <v/>
      </c>
      <c r="AH436" s="40" t="str">
        <f>IF(WA!AJ36="","",WA!AJ36)</f>
        <v/>
      </c>
      <c r="AI436" s="40" t="str">
        <f>IF(WA!AK36="","",WA!AK36)</f>
        <v/>
      </c>
      <c r="AK436" s="40" t="str">
        <f>IF(WA!AL36="","",WA!AL36)</f>
        <v/>
      </c>
      <c r="AL436" s="40" t="str">
        <f>IF(Vic!AM34="","",Vic!AM34)</f>
        <v/>
      </c>
    </row>
    <row r="437" spans="1:38" x14ac:dyDescent="0.2">
      <c r="A437" s="7">
        <f t="shared" ref="A437:A500" si="7">A436+1</f>
        <v>434</v>
      </c>
      <c r="B437" s="40" t="str">
        <f>IF(TAS!B64="","",TAS!B64)</f>
        <v>CRAIGBOURNE</v>
      </c>
      <c r="C437" s="40" t="str">
        <f>IF(TAS!C64="","",TAS!C64)</f>
        <v/>
      </c>
      <c r="D437" s="40">
        <f>IF(TAS!E64="","",TAS!E64)</f>
        <v>1986</v>
      </c>
      <c r="E437" s="40" t="str">
        <f>IF(TAS!F64="","",TAS!F64)</f>
        <v/>
      </c>
      <c r="F437" s="40" t="str">
        <f>IF(TAS!G64="","",TAS!G64)</f>
        <v>Coal</v>
      </c>
      <c r="G437" s="40" t="str">
        <f>IF(TAS!H64="","",TAS!H64)</f>
        <v/>
      </c>
      <c r="H437" s="40" t="str">
        <f>IF(TAS!I64="","",TAS!I64)</f>
        <v>HOBART</v>
      </c>
      <c r="I437" s="40" t="str">
        <f>IF(TAS!J64="","",TAS!J64)</f>
        <v>TAS</v>
      </c>
      <c r="J437" s="40" t="str">
        <f>IF(TAS!K64="","",TAS!K64)</f>
        <v>PG</v>
      </c>
      <c r="K437" s="40" t="str">
        <f>IF(TAS!L64="","",TAS!L64)</f>
        <v/>
      </c>
      <c r="L437" s="40" t="str">
        <f>IF(TAS!M64="","",TAS!M64)</f>
        <v/>
      </c>
      <c r="M437" s="40" t="str">
        <f>IF(TAS!N64="","",TAS!N64)</f>
        <v>R</v>
      </c>
      <c r="N437" s="40">
        <f>IF(TAS!O64="","",TAS!O64)</f>
        <v>24</v>
      </c>
      <c r="O437" s="40">
        <f>IF(TAS!P64="","",TAS!P64)</f>
        <v>247</v>
      </c>
      <c r="P437" s="40">
        <f>IF(TAS!Q64="","",TAS!Q64)</f>
        <v>25</v>
      </c>
      <c r="Q437" s="40">
        <f>IF(TAS!R64="","",TAS!R64)</f>
        <v>12500</v>
      </c>
      <c r="R437" s="40">
        <f>IF(TAS!S64="","",TAS!S64)</f>
        <v>2100</v>
      </c>
      <c r="S437" s="40" t="str">
        <f>IF(TAS!T64="","",TAS!T64)</f>
        <v>I</v>
      </c>
      <c r="T437" s="40" t="str">
        <f>IF(TAS!U64="","",TAS!U64)</f>
        <v/>
      </c>
      <c r="U437" s="40" t="str">
        <f>IF(TAS!V64="","",TAS!V64)</f>
        <v/>
      </c>
      <c r="V437" s="40" t="str">
        <f>IF(TAS!W64="","",TAS!W64)</f>
        <v/>
      </c>
      <c r="W437" s="40">
        <f>IF(TAS!Y64="","",TAS!Y64)</f>
        <v>241</v>
      </c>
      <c r="X437" s="40">
        <f>IF(TAS!Z64="","",TAS!Z64)</f>
        <v>2300</v>
      </c>
      <c r="Y437" s="40" t="str">
        <f>IF(TAS!AB64="","",TAS!AB64)</f>
        <v>L</v>
      </c>
      <c r="Z437" s="40" t="str">
        <f>IF(TAS!AC64="","",TAS!AC64)</f>
        <v>Rivers &amp; Water Supply Comm.</v>
      </c>
      <c r="AA437" s="40" t="str">
        <f>IF(TAS!AD64="","",TAS!AD64)</f>
        <v>Gutteridge, Haskins &amp; Davey</v>
      </c>
      <c r="AB437" s="40" t="str">
        <f>IF(TAS!AE64="","",TAS!AE64)</f>
        <v>Roche Bros. Pty Ltd</v>
      </c>
      <c r="AC437" s="40" t="str">
        <f>IF(TAS!AF64="","",TAS!AF64)</f>
        <v>RCC dam.The storage supplies irrigation to the South East Irrigation District (Coal River valley).</v>
      </c>
      <c r="AD437" s="40" t="str">
        <f>IF(TAS!AG64="","",TAS!AG64)</f>
        <v/>
      </c>
      <c r="AE437" s="40" t="str">
        <f>IF(TAS!AH64="","",TAS!AH64)</f>
        <v/>
      </c>
      <c r="AF437" s="40" t="str">
        <f>IF(TAS!AI64="","",TAS!AI64)</f>
        <v/>
      </c>
      <c r="AG437" s="40">
        <f>IF(TAS!AJ64="","",TAS!AJ64)</f>
        <v>19.5</v>
      </c>
      <c r="AH437" s="40" t="str">
        <f>IF(TAS!AK64="","",TAS!AK64)</f>
        <v/>
      </c>
      <c r="AI437" s="40" t="str">
        <f>IF(TAS!AL64="","",TAS!AL64)</f>
        <v/>
      </c>
      <c r="AJ437" s="40" t="str">
        <f>IF(TAS!AM64="","",TAS!AM64)</f>
        <v/>
      </c>
      <c r="AK437" s="40" t="str">
        <f>IF(TAS!AN64="","",TAS!AN64)</f>
        <v/>
      </c>
      <c r="AL437" s="40" t="str">
        <f>IF(Vic!AM35="","",Vic!AM35)</f>
        <v/>
      </c>
    </row>
    <row r="438" spans="1:38" x14ac:dyDescent="0.2">
      <c r="A438" s="7">
        <f t="shared" si="7"/>
        <v>435</v>
      </c>
      <c r="B438" s="40" t="str">
        <f>IF(WA!B37="","",WA!B37)</f>
        <v>KILMORNA</v>
      </c>
      <c r="C438" s="40" t="str">
        <f>IF(WA!C37="","",WA!C37)</f>
        <v/>
      </c>
      <c r="D438" s="40">
        <f>IF(WA!E37="","",WA!E37)</f>
        <v>1986</v>
      </c>
      <c r="E438" s="40" t="str">
        <f>IF(WA!F37="","",WA!F37)</f>
        <v/>
      </c>
      <c r="F438" s="40" t="str">
        <f>IF(WA!G37="","",WA!G37)</f>
        <v>Black Elvire</v>
      </c>
      <c r="G438" s="40" t="str">
        <f>IF(WA!H37="","",WA!H37)</f>
        <v/>
      </c>
      <c r="H438" s="40" t="str">
        <f>IF(WA!I37="","",WA!I37)</f>
        <v>HALLS CREEK</v>
      </c>
      <c r="I438" s="40" t="str">
        <f>IF(WA!J37="","",WA!J37)</f>
        <v>WA</v>
      </c>
      <c r="J438" s="40" t="str">
        <f>IF(WA!K37="","",WA!K37)</f>
        <v>TE</v>
      </c>
      <c r="K438" s="40" t="str">
        <f>IF(WA!L37="","",WA!L37)</f>
        <v/>
      </c>
      <c r="L438" s="40" t="str">
        <f>IF(WA!M37="","",WA!M37)</f>
        <v>he</v>
      </c>
      <c r="M438" s="40" t="str">
        <f>IF(WA!N37="","",WA!N37)</f>
        <v>S</v>
      </c>
      <c r="N438" s="40">
        <f>IF(WA!O37="","",WA!O37)</f>
        <v>13</v>
      </c>
      <c r="O438" s="40">
        <f>IF(WA!P37="","",WA!P37)</f>
        <v>60</v>
      </c>
      <c r="P438" s="40">
        <f>IF(WA!Q37="","",WA!Q37)</f>
        <v>47</v>
      </c>
      <c r="Q438" s="40">
        <f>IF(WA!R37="","",WA!R37)</f>
        <v>2300</v>
      </c>
      <c r="R438" s="40">
        <f>IF(WA!S37="","",WA!S37)</f>
        <v>575</v>
      </c>
      <c r="S438" s="40" t="str">
        <f>IF(WA!T37="","",WA!T37)</f>
        <v>S</v>
      </c>
      <c r="T438" s="40" t="str">
        <f>IF(WA!U37="","",WA!U37)</f>
        <v/>
      </c>
      <c r="U438" s="40" t="str">
        <f>IF(WA!V37="","",WA!V37)</f>
        <v/>
      </c>
      <c r="V438" s="40" t="str">
        <f>IF(WA!W37="","",WA!W37)</f>
        <v/>
      </c>
      <c r="W438" s="40" t="str">
        <f>IF(WA!Y37="","",WA!Y37)</f>
        <v/>
      </c>
      <c r="X438" s="40">
        <f>IF(WA!Z37="","",WA!Z37)</f>
        <v>18</v>
      </c>
      <c r="Y438" s="40" t="str">
        <f>IF(WA!AA37="","",WA!AA37)</f>
        <v>L</v>
      </c>
      <c r="Z438" s="40" t="str">
        <f>IF(WA!AB37="","",WA!AB37)</f>
        <v>Kilmorna Gold Pty Ltd</v>
      </c>
      <c r="AA438" s="40" t="str">
        <f>IF(WA!AC37="","",WA!AC37)</f>
        <v>Airey Ryan &amp; Hill</v>
      </c>
      <c r="AB438" s="40" t="str">
        <f>IF(WA!AD37="","",WA!AD37)</f>
        <v/>
      </c>
      <c r="AC438" s="40" t="str">
        <f>IF(WA!AE37="","",WA!AE37)</f>
        <v/>
      </c>
      <c r="AD438" s="40" t="str">
        <f>IF(WA!AF37="","",WA!AF37)</f>
        <v/>
      </c>
      <c r="AE438" s="40" t="str">
        <f>IF(WA!AG37="","",WA!AG37)</f>
        <v/>
      </c>
      <c r="AF438" s="40" t="str">
        <f>IF(WA!AH37="","",WA!AH37)</f>
        <v/>
      </c>
      <c r="AG438" s="40" t="str">
        <f>IF(WA!AI37="","",WA!AI37)</f>
        <v/>
      </c>
      <c r="AH438" s="40" t="str">
        <f>IF(WA!AJ37="","",WA!AJ37)</f>
        <v/>
      </c>
      <c r="AI438" s="40" t="str">
        <f>IF(WA!AK37="","",WA!AK37)</f>
        <v/>
      </c>
      <c r="AK438" s="40" t="str">
        <f>IF(WA!AL37="","",WA!AL37)</f>
        <v/>
      </c>
      <c r="AL438" s="40" t="str">
        <f>IF(Vic!AM36="","",Vic!AM36)</f>
        <v/>
      </c>
    </row>
    <row r="439" spans="1:38" x14ac:dyDescent="0.2">
      <c r="A439" s="7">
        <f t="shared" si="7"/>
        <v>436</v>
      </c>
      <c r="B439" s="40" t="str">
        <f>IF(NSW!B127="","",NSW!B127)</f>
        <v xml:space="preserve">MOLONG </v>
      </c>
      <c r="C439" s="40" t="str">
        <f>IF(NSW!C127="","",NSW!C127)</f>
        <v>Molong (res)</v>
      </c>
      <c r="D439" s="40">
        <f>IF(NSW!E127="","",NSW!E127)</f>
        <v>1986</v>
      </c>
      <c r="E439" s="40" t="str">
        <f>IF(NSW!F127="","",NSW!F127)</f>
        <v/>
      </c>
      <c r="F439" s="40" t="str">
        <f>IF(NSW!G127="","",NSW!G127)</f>
        <v>Molong Creek</v>
      </c>
      <c r="G439" s="40" t="str">
        <f>IF(NSW!H127="","",NSW!H127)</f>
        <v/>
      </c>
      <c r="H439" s="40" t="str">
        <f>IF(NSW!I127="","",NSW!I127)</f>
        <v>ORANGE</v>
      </c>
      <c r="I439" s="40" t="str">
        <f>IF(NSW!J127="","",NSW!J127)</f>
        <v>NSW</v>
      </c>
      <c r="J439" s="40" t="str">
        <f>IF(NSW!K127="","",NSW!K127)</f>
        <v>PG</v>
      </c>
      <c r="K439" s="40" t="str">
        <f>IF(NSW!L127="","",NSW!L127)</f>
        <v/>
      </c>
      <c r="L439" s="40" t="str">
        <f>IF(NSW!M127="","",NSW!M127)</f>
        <v/>
      </c>
      <c r="M439" s="40" t="str">
        <f>IF(NSW!N127="","",NSW!N127)</f>
        <v/>
      </c>
      <c r="N439" s="40">
        <f>IF(NSW!O127="","",NSW!O127)</f>
        <v>16</v>
      </c>
      <c r="O439" s="40">
        <f>IF(NSW!P127="","",NSW!P127)</f>
        <v>103</v>
      </c>
      <c r="P439" s="40">
        <f>IF(NSW!Q127="","",NSW!Q127)</f>
        <v>4</v>
      </c>
      <c r="Q439" s="40">
        <f>IF(NSW!R127="","",NSW!R127)</f>
        <v>1000</v>
      </c>
      <c r="R439" s="40">
        <f>IF(NSW!S127="","",NSW!S127)</f>
        <v>300</v>
      </c>
      <c r="S439" s="40" t="str">
        <f>IF(NSW!T127="","",NSW!T127)</f>
        <v>S</v>
      </c>
      <c r="T439" s="40" t="str">
        <f>IF(NSW!U127="","",NSW!U127)</f>
        <v/>
      </c>
      <c r="U439" s="40" t="str">
        <f>IF(NSW!V127="","",NSW!V127)</f>
        <v/>
      </c>
      <c r="V439" s="40" t="str">
        <f>IF(NSW!W127="","",NSW!W127)</f>
        <v/>
      </c>
      <c r="W439" s="40">
        <f>IF(NSW!X127="","",NSW!X127)</f>
        <v>70</v>
      </c>
      <c r="X439" s="40">
        <f>IF(NSW!Y127="","",NSW!Y127)</f>
        <v>1500</v>
      </c>
      <c r="Y439" s="40" t="str">
        <f>IF(NSW!Z127="","",NSW!Z127)</f>
        <v>L</v>
      </c>
      <c r="Z439" s="40" t="str">
        <f>IF(NSW!AA127="","",NSW!AA127)</f>
        <v>Cabonne Shire Council</v>
      </c>
      <c r="AA439" s="40" t="str">
        <f>IF(NSW!AB127="","",NSW!AB127)</f>
        <v>Department of Public Works NSW</v>
      </c>
      <c r="AB439" s="40" t="str">
        <f>IF(NSW!AC127="","",NSW!AC127)</f>
        <v>Eodo Pty Ltd for Department of Public Works NSW</v>
      </c>
      <c r="AC439" s="40" t="str">
        <f>IF(NSW!AD127="","",NSW!AD127)</f>
        <v/>
      </c>
      <c r="AD439" s="40" t="str">
        <f>IF(NSW!AE127="","",NSW!AE127)</f>
        <v/>
      </c>
      <c r="AE439" s="40" t="str">
        <f>IF(NSW!AF127="","",NSW!AF127)</f>
        <v/>
      </c>
      <c r="AF439" s="40" t="str">
        <f>IF(NSW!AG127="","",NSW!AG127)</f>
        <v/>
      </c>
      <c r="AG439" s="40" t="str">
        <f>IF(NSW!AH127="","",NSW!AH127)</f>
        <v/>
      </c>
      <c r="AH439" s="40" t="str">
        <f>IF(NSW!AI127="","",NSW!AI127)</f>
        <v/>
      </c>
      <c r="AI439" s="40" t="str">
        <f>IF(NSW!AJ127="","",NSW!AJ127)</f>
        <v/>
      </c>
      <c r="AJ439" s="40" t="str">
        <f>IF(NSW!AK127="","",NSW!AK127)</f>
        <v/>
      </c>
      <c r="AK439" s="40" t="str">
        <f>IF(NSW!AL127="","",NSW!AL127)</f>
        <v/>
      </c>
      <c r="AL439" s="40" t="str">
        <f>IF(Vic!AM37="","",Vic!AM37)</f>
        <v/>
      </c>
    </row>
    <row r="440" spans="1:38" x14ac:dyDescent="0.2">
      <c r="A440" s="7">
        <f t="shared" si="7"/>
        <v>437</v>
      </c>
      <c r="B440" s="40" t="str">
        <f>IF(QLD!C81="","",QLD!C81)</f>
        <v>PALMER RIVER MINE</v>
      </c>
      <c r="C440" s="40" t="str">
        <f>IF(QLD!D81="","",QLD!D81)</f>
        <v/>
      </c>
      <c r="D440" s="40">
        <f>IF(QLD!F81="","",QLD!F81)</f>
        <v>1986</v>
      </c>
      <c r="E440" s="40" t="str">
        <f>IF(QLD!G81="","",QLD!G81)</f>
        <v/>
      </c>
      <c r="F440" s="40" t="str">
        <f>IF(QLD!H81="","",QLD!H81)</f>
        <v>Palmer</v>
      </c>
      <c r="G440" s="40" t="str">
        <f>IF(QLD!I81="","",QLD!I81)</f>
        <v/>
      </c>
      <c r="H440" s="40" t="str">
        <f>IF(QLD!J81="","",QLD!J81)</f>
        <v>CAIRNS</v>
      </c>
      <c r="I440" s="40" t="str">
        <f>IF(QLD!K81="","",QLD!K81)</f>
        <v>QLD</v>
      </c>
      <c r="J440" s="40" t="str">
        <f>IF(QLD!L81="","",QLD!L81)</f>
        <v>ER</v>
      </c>
      <c r="K440" s="40" t="str">
        <f>IF(QLD!M81="","",QLD!M81)</f>
        <v/>
      </c>
      <c r="L440" s="40" t="str">
        <f>IF(QLD!N81="","",QLD!N81)</f>
        <v>ie</v>
      </c>
      <c r="M440" s="40" t="str">
        <f>IF(QLD!O81="","",QLD!O81)</f>
        <v>R</v>
      </c>
      <c r="N440" s="40">
        <f>IF(QLD!P81="","",QLD!P81)</f>
        <v>25</v>
      </c>
      <c r="O440" s="40">
        <f>IF(QLD!Q81="","",QLD!Q81)</f>
        <v>135</v>
      </c>
      <c r="P440" s="40">
        <f>IF(QLD!R81="","",QLD!R81)</f>
        <v>68</v>
      </c>
      <c r="Q440" s="40">
        <f>IF(QLD!S81="","",QLD!S81)</f>
        <v>500</v>
      </c>
      <c r="R440" s="40" t="str">
        <f>IF(QLD!T81="","",QLD!T81)</f>
        <v/>
      </c>
      <c r="S440" s="40" t="str">
        <f>IF(QLD!U81="","",QLD!U81)</f>
        <v>S</v>
      </c>
      <c r="T440" s="40" t="str">
        <f>IF(QLD!V81="","",QLD!V81)</f>
        <v/>
      </c>
      <c r="U440" s="40" t="str">
        <f>IF(QLD!W81="","",QLD!W81)</f>
        <v/>
      </c>
      <c r="V440" s="40" t="str">
        <f>IF(QLD!X81="","",QLD!X81)</f>
        <v/>
      </c>
      <c r="W440" s="40" t="str">
        <f>IF(QLD!Z81="","",QLD!Z81)</f>
        <v/>
      </c>
      <c r="X440" s="40">
        <f>IF(QLD!AA81="","",QLD!AA81)</f>
        <v>200</v>
      </c>
      <c r="Y440" s="40" t="str">
        <f>IF(QLD!AB81="","",QLD!AB81)</f>
        <v>L</v>
      </c>
      <c r="Z440" s="40" t="str">
        <f>IF(QLD!AC81="","",QLD!AC81)</f>
        <v>C L Mine Management</v>
      </c>
      <c r="AA440" s="40" t="str">
        <f>IF(QLD!AD81="","",QLD!AD81)</f>
        <v>Coffey and Partners</v>
      </c>
      <c r="AB440" s="40" t="str">
        <f>IF(QLD!AE81="","",QLD!AE81)</f>
        <v>Leighton Contractors Pty Ltd</v>
      </c>
      <c r="AC440" s="40" t="str">
        <f>IF(QLD!AF81="","",QLD!AF81)</f>
        <v/>
      </c>
      <c r="AD440" s="40" t="str">
        <f>IF(QLD!AG81="","",QLD!AG81)</f>
        <v/>
      </c>
      <c r="AE440" s="40" t="str">
        <f>IF(QLD!AH81="","",QLD!AH81)</f>
        <v/>
      </c>
      <c r="AF440" s="40" t="str">
        <f>IF(QLD!AI81="","",QLD!AI81)</f>
        <v/>
      </c>
      <c r="AG440" s="40" t="str">
        <f>IF(QLD!AJ81="","",QLD!AJ81)</f>
        <v/>
      </c>
      <c r="AH440" s="40" t="str">
        <f>IF(QLD!AK81="","",QLD!AK81)</f>
        <v/>
      </c>
      <c r="AI440" s="40" t="str">
        <f>IF(QLD!AL81="","",QLD!AL81)</f>
        <v/>
      </c>
      <c r="AJ440" s="40" t="str">
        <f>IF(QLD!AM81="","",QLD!AM81)</f>
        <v/>
      </c>
      <c r="AK440" s="40" t="str">
        <f>IF(QLD!AN81="","",QLD!AN81)</f>
        <v/>
      </c>
      <c r="AL440" s="40" t="str">
        <f>IF(Vic!AM38="","",Vic!AM38)</f>
        <v/>
      </c>
    </row>
    <row r="441" spans="1:38" x14ac:dyDescent="0.2">
      <c r="A441" s="7">
        <f t="shared" si="7"/>
        <v>438</v>
      </c>
      <c r="B441" s="40" t="str">
        <f>IF(TAS!B65="","",TAS!B65)</f>
        <v>REECE</v>
      </c>
      <c r="C441" s="40" t="str">
        <f>IF(TAS!C65="","",TAS!C65)</f>
        <v>Lake Pieman</v>
      </c>
      <c r="D441" s="40">
        <f>IF(TAS!E65="","",TAS!E65)</f>
        <v>1986</v>
      </c>
      <c r="E441" s="40" t="str">
        <f>IF(TAS!F65="","",TAS!F65)</f>
        <v/>
      </c>
      <c r="F441" s="40" t="str">
        <f>IF(TAS!G65="","",TAS!G65)</f>
        <v>Pieman</v>
      </c>
      <c r="G441" s="40" t="str">
        <f>IF(TAS!H65="","",TAS!H65)</f>
        <v/>
      </c>
      <c r="H441" s="40" t="str">
        <f>IF(TAS!I65="","",TAS!I65)</f>
        <v>QUEENSTOWN</v>
      </c>
      <c r="I441" s="40" t="str">
        <f>IF(TAS!J65="","",TAS!J65)</f>
        <v>TAS</v>
      </c>
      <c r="J441" s="40" t="str">
        <f>IF(TAS!K65="","",TAS!K65)</f>
        <v>ER</v>
      </c>
      <c r="K441" s="40" t="str">
        <f>IF(TAS!L65="","",TAS!L65)</f>
        <v/>
      </c>
      <c r="L441" s="40" t="str">
        <f>IF(TAS!M65="","",TAS!M65)</f>
        <v>fc</v>
      </c>
      <c r="M441" s="40" t="str">
        <f>IF(TAS!N65="","",TAS!N65)</f>
        <v>R/S</v>
      </c>
      <c r="N441" s="40">
        <f>IF(TAS!O65="","",TAS!O65)</f>
        <v>122</v>
      </c>
      <c r="O441" s="40">
        <f>IF(TAS!P65="","",TAS!P65)</f>
        <v>374</v>
      </c>
      <c r="P441" s="40">
        <f>IF(TAS!Q65="","",TAS!Q65)</f>
        <v>2742</v>
      </c>
      <c r="Q441" s="40">
        <f>IF(TAS!R65="","",TAS!R65)</f>
        <v>300200</v>
      </c>
      <c r="R441" s="40">
        <f>IF(TAS!S65="","",TAS!S65)</f>
        <v>22200</v>
      </c>
      <c r="S441" s="40" t="str">
        <f>IF(TAS!T65="","",TAS!T65)</f>
        <v>H</v>
      </c>
      <c r="T441" s="40" t="str">
        <f>IF(TAS!U65="","",TAS!U65)</f>
        <v/>
      </c>
      <c r="U441" s="40" t="str">
        <f>IF(TAS!V65="","",TAS!V65)</f>
        <v/>
      </c>
      <c r="V441" s="40" t="str">
        <f>IF(TAS!W65="","",TAS!W65)</f>
        <v/>
      </c>
      <c r="W441" s="40">
        <f>IF(TAS!Y65="","",TAS!Y65)</f>
        <v>2653</v>
      </c>
      <c r="X441" s="40">
        <f>IF(TAS!Z65="","",TAS!Z65)</f>
        <v>4742</v>
      </c>
      <c r="Y441" s="40" t="str">
        <f>IF(TAS!AB65="","",TAS!AB65)</f>
        <v>L</v>
      </c>
      <c r="Z441" s="40" t="str">
        <f>IF(TAS!AC65="","",TAS!AC65)</f>
        <v>Hydro Electric Corporation TAS</v>
      </c>
      <c r="AA441" s="40" t="str">
        <f>IF(TAS!AD65="","",TAS!AD65)</f>
        <v>Hydro-Electric Commission TAS</v>
      </c>
      <c r="AB441" s="40" t="str">
        <f>IF(TAS!AE65="","",TAS!AE65)</f>
        <v>Hydro-Electric Commission TAS</v>
      </c>
      <c r="AC441" s="40" t="str">
        <f>IF(TAS!AF65="","",TAS!AF65)</f>
        <v/>
      </c>
      <c r="AD441" s="40" t="str">
        <f>IF(TAS!AG65="","",TAS!AG65)</f>
        <v>Reece</v>
      </c>
      <c r="AE441" s="40">
        <f>IF(TAS!AH65="","",TAS!AH65)</f>
        <v>238</v>
      </c>
      <c r="AF441" s="40">
        <f>IF(TAS!AI65="","",TAS!AI65)</f>
        <v>1025</v>
      </c>
      <c r="AG441" s="40" t="str">
        <f>IF(TAS!AJ65="","",TAS!AJ65)</f>
        <v/>
      </c>
      <c r="AH441" s="40" t="str">
        <f>IF(TAS!AK65="","",TAS!AK65)</f>
        <v/>
      </c>
      <c r="AI441" s="40" t="str">
        <f>IF(TAS!AL65="","",TAS!AL65)</f>
        <v/>
      </c>
      <c r="AJ441" s="40" t="str">
        <f>IF(TAS!AM65="","",TAS!AM65)</f>
        <v/>
      </c>
      <c r="AK441" s="40" t="str">
        <f>IF(TAS!AN65="","",TAS!AN65)</f>
        <v/>
      </c>
      <c r="AL441" s="40" t="str">
        <f>IF(Vic!AM39="","",Vic!AM39)</f>
        <v/>
      </c>
    </row>
    <row r="442" spans="1:38" x14ac:dyDescent="0.2">
      <c r="A442" s="7">
        <f t="shared" si="7"/>
        <v>439</v>
      </c>
      <c r="B442" s="40" t="str">
        <f>IF(Vic!B109="","",Vic!B109)</f>
        <v>SUNDAY CREEK</v>
      </c>
      <c r="C442" s="40" t="str">
        <f>IF(Vic!C109="","",Vic!C109)</f>
        <v/>
      </c>
      <c r="D442" s="40">
        <f>IF(Vic!E109="","",Vic!E109)</f>
        <v>1986</v>
      </c>
      <c r="E442" s="40" t="str">
        <f>IF(Vic!F109="","",Vic!F109)</f>
        <v/>
      </c>
      <c r="F442" s="40" t="str">
        <f>IF(Vic!G109="","",Vic!G109)</f>
        <v>Sunday Creek</v>
      </c>
      <c r="G442" s="40" t="str">
        <f>IF(Vic!H109="","",Vic!H109)</f>
        <v/>
      </c>
      <c r="H442" s="40" t="str">
        <f>IF(Vic!I109="","",Vic!I109)</f>
        <v>BROADFORD</v>
      </c>
      <c r="I442" s="40" t="str">
        <f>IF(Vic!J109="","",Vic!J109)</f>
        <v>VIC</v>
      </c>
      <c r="J442" s="40" t="str">
        <f>IF(Vic!K109="","",Vic!K109)</f>
        <v>ER</v>
      </c>
      <c r="K442" s="40" t="str">
        <f>IF(Vic!L109="","",Vic!L109)</f>
        <v xml:space="preserve"> </v>
      </c>
      <c r="L442" s="40" t="str">
        <f>IF(Vic!M109="","",Vic!M109)</f>
        <v>he</v>
      </c>
      <c r="M442" s="40" t="str">
        <f>IF(Vic!N109="","",Vic!N109)</f>
        <v>R/S</v>
      </c>
      <c r="N442" s="40">
        <f>IF(Vic!O109="","",Vic!O109)</f>
        <v>30</v>
      </c>
      <c r="O442" s="40">
        <f>IF(Vic!P109="","",Vic!P109)</f>
        <v>213</v>
      </c>
      <c r="P442" s="40">
        <f>IF(Vic!Q109="","",Vic!Q109)</f>
        <v>246</v>
      </c>
      <c r="Q442" s="40">
        <f>IF(Vic!R109="","",Vic!R109)</f>
        <v>1700</v>
      </c>
      <c r="R442" s="40">
        <f>IF(Vic!S109="","",Vic!S109)</f>
        <v>230</v>
      </c>
      <c r="S442" s="40" t="str">
        <f>IF(Vic!T109="","",Vic!T109)</f>
        <v>S</v>
      </c>
      <c r="T442" s="40" t="str">
        <f>IF(Vic!U109="","",Vic!U109)</f>
        <v/>
      </c>
      <c r="U442" s="40" t="str">
        <f>IF(Vic!V109="","",Vic!V109)</f>
        <v/>
      </c>
      <c r="V442" s="40" t="str">
        <f>IF(Vic!W109="","",Vic!W109)</f>
        <v/>
      </c>
      <c r="W442" s="40">
        <f>IF(Vic!Y109="","",Vic!Y109)</f>
        <v>32</v>
      </c>
      <c r="X442" s="40">
        <f>IF(Vic!Z109="","",Vic!Z109)</f>
        <v>500</v>
      </c>
      <c r="Y442" s="40" t="str">
        <f>IF(Vic!AA109="","",Vic!AA109)</f>
        <v>L</v>
      </c>
      <c r="Z442" s="40" t="str">
        <f>IF(Vic!AB109="","",Vic!AB109)</f>
        <v>Goulburn Valley Water</v>
      </c>
      <c r="AA442" s="40" t="str">
        <f>IF(Vic!AC109="","",Vic!AC109)</f>
        <v>Van Hoof &amp; Byrne P/L</v>
      </c>
      <c r="AB442" s="40" t="str">
        <f>IF(Vic!AD109="","",Vic!AD109)</f>
        <v>I &amp; L Nadenbousch</v>
      </c>
      <c r="AC442" s="40" t="str">
        <f>IF(Vic!AE109="","",Vic!AE109)</f>
        <v/>
      </c>
      <c r="AD442" s="40" t="str">
        <f>IF(Vic!AF109="","",Vic!AF109)</f>
        <v/>
      </c>
      <c r="AE442" s="40" t="str">
        <f>IF(Vic!AG109="","",Vic!AG109)</f>
        <v/>
      </c>
      <c r="AF442" s="40" t="str">
        <f>IF(Vic!AH109="","",Vic!AH109)</f>
        <v/>
      </c>
      <c r="AG442" s="40" t="str">
        <f>IF(Vic!AI109="","",Vic!AI109)</f>
        <v/>
      </c>
      <c r="AH442" s="40" t="str">
        <f>IF(Vic!AJ109="","",Vic!AJ109)</f>
        <v/>
      </c>
      <c r="AI442" s="40" t="str">
        <f>IF(Vic!AK109="","",Vic!AK109)</f>
        <v/>
      </c>
      <c r="AK442" s="40" t="str">
        <f>IF(Vic!AL109="","",Vic!AL109)</f>
        <v/>
      </c>
      <c r="AL442" s="40" t="str">
        <f>IF(Vic!AM40="","",Vic!AM40)</f>
        <v/>
      </c>
    </row>
    <row r="443" spans="1:38" x14ac:dyDescent="0.2">
      <c r="A443" s="7">
        <f t="shared" si="7"/>
        <v>440</v>
      </c>
      <c r="B443" s="40" t="str">
        <f>IF(QLD!C82="","",QLD!C82)</f>
        <v>BILL GUNN</v>
      </c>
      <c r="C443" s="40" t="str">
        <f>IF(QLD!D82="","",QLD!D82)</f>
        <v>Lake Dyer</v>
      </c>
      <c r="D443" s="40">
        <f>IF(QLD!F82="","",QLD!F82)</f>
        <v>1987</v>
      </c>
      <c r="E443" s="40" t="str">
        <f>IF(QLD!G82="","",QLD!G82)</f>
        <v/>
      </c>
      <c r="F443" s="40" t="str">
        <f>IF(QLD!H82="","",QLD!H82)</f>
        <v>Off Stream</v>
      </c>
      <c r="G443" s="40" t="str">
        <f>IF(QLD!I82="","",QLD!I82)</f>
        <v/>
      </c>
      <c r="H443" s="40" t="str">
        <f>IF(QLD!J82="","",QLD!J82)</f>
        <v>LAIDLEY</v>
      </c>
      <c r="I443" s="40" t="str">
        <f>IF(QLD!K82="","",QLD!K82)</f>
        <v>QLD</v>
      </c>
      <c r="J443" s="40" t="str">
        <f>IF(QLD!L82="","",QLD!L82)</f>
        <v>TE</v>
      </c>
      <c r="K443" s="40" t="str">
        <f>IF(QLD!M82="","",QLD!M82)</f>
        <v/>
      </c>
      <c r="L443" s="40" t="str">
        <f>IF(QLD!N82="","",QLD!N82)</f>
        <v>ie</v>
      </c>
      <c r="M443" s="40" t="str">
        <f>IF(QLD!O82="","",QLD!O82)</f>
        <v>R/S</v>
      </c>
      <c r="N443" s="40">
        <f>IF(QLD!P82="","",QLD!P82)</f>
        <v>18</v>
      </c>
      <c r="O443" s="40">
        <f>IF(QLD!Q82="","",QLD!Q82)</f>
        <v>1160</v>
      </c>
      <c r="P443" s="40">
        <f>IF(QLD!R82="","",QLD!R82)</f>
        <v>722</v>
      </c>
      <c r="Q443" s="40">
        <f>IF(QLD!S82="","",QLD!S82)</f>
        <v>6940</v>
      </c>
      <c r="R443" s="40">
        <f>IF(QLD!T82="","",QLD!T82)</f>
        <v>1000</v>
      </c>
      <c r="S443" s="40" t="str">
        <f>IF(QLD!U82="","",QLD!U82)</f>
        <v>I</v>
      </c>
      <c r="T443" s="40" t="str">
        <f>IF(QLD!V82="","",QLD!V82)</f>
        <v>R</v>
      </c>
      <c r="U443" s="40" t="str">
        <f>IF(QLD!W82="","",QLD!W82)</f>
        <v/>
      </c>
      <c r="V443" s="40" t="str">
        <f>IF(QLD!X82="","",QLD!X82)</f>
        <v/>
      </c>
      <c r="W443" s="40">
        <f>IF(QLD!Z82="","",QLD!Z82)</f>
        <v>3.3</v>
      </c>
      <c r="X443" s="40">
        <f>IF(QLD!AA82="","",QLD!AA82)</f>
        <v>5</v>
      </c>
      <c r="Y443" s="40" t="str">
        <f>IF(QLD!AB82="","",QLD!AB82)</f>
        <v>L</v>
      </c>
      <c r="Z443" s="40" t="str">
        <f>IF(QLD!AC82="","",QLD!AC82)</f>
        <v>SunWater (To be transferred to SEQWater by 1 July 2008)</v>
      </c>
      <c r="AA443" s="40" t="str">
        <f>IF(QLD!AD82="","",QLD!AD82)</f>
        <v>Munro Johnson and Associates</v>
      </c>
      <c r="AB443" s="40" t="str">
        <f>IF(QLD!AE82="","",QLD!AE82)</f>
        <v>Allan Fitzgerald Pty Ltd</v>
      </c>
      <c r="AC443" s="40" t="str">
        <f>IF(QLD!AF82="","",QLD!AF82)</f>
        <v>Off stream storage supplied from Laidley Creek</v>
      </c>
      <c r="AD443" s="40" t="str">
        <f>IF(QLD!AG82="","",QLD!AG82)</f>
        <v/>
      </c>
      <c r="AE443" s="40" t="str">
        <f>IF(QLD!AH82="","",QLD!AH82)</f>
        <v>n/a</v>
      </c>
      <c r="AF443" s="40" t="str">
        <f>IF(QLD!AI82="","",QLD!AI82)</f>
        <v>n/a</v>
      </c>
      <c r="AG443" s="40">
        <f>IF(QLD!AJ82="","",QLD!AJ82)</f>
        <v>21</v>
      </c>
      <c r="AH443" s="40" t="str">
        <f>IF(QLD!AK82="","",QLD!AK82)</f>
        <v>n/a</v>
      </c>
      <c r="AI443" s="40">
        <f>IF(QLD!AL82="","",QLD!AL82)</f>
        <v>10</v>
      </c>
      <c r="AJ443" s="40" t="str">
        <f>IF(QLD!AM82="","",QLD!AM82)</f>
        <v/>
      </c>
      <c r="AK443" s="40" t="str">
        <f>IF(QLD!AN82="","",QLD!AN82)</f>
        <v/>
      </c>
      <c r="AL443" s="40" t="str">
        <f>IF(Vic!AM41="","",Vic!AM41)</f>
        <v/>
      </c>
    </row>
    <row r="444" spans="1:38" x14ac:dyDescent="0.2">
      <c r="A444" s="7">
        <f t="shared" si="7"/>
        <v>441</v>
      </c>
      <c r="B444" s="40" t="str">
        <f>IF(QLD!C83="","",QLD!C83)</f>
        <v>BUCCA WEIR</v>
      </c>
      <c r="C444" s="40" t="str">
        <f>IF(QLD!D83="","",QLD!D83)</f>
        <v/>
      </c>
      <c r="D444" s="40">
        <f>IF(QLD!F83="","",QLD!F83)</f>
        <v>1987</v>
      </c>
      <c r="E444" s="40" t="str">
        <f>IF(QLD!G83="","",QLD!G83)</f>
        <v/>
      </c>
      <c r="F444" s="40" t="str">
        <f>IF(QLD!H83="","",QLD!H83)</f>
        <v>Kolan</v>
      </c>
      <c r="G444" s="40" t="str">
        <f>IF(QLD!I83="","",QLD!I83)</f>
        <v/>
      </c>
      <c r="H444" s="40" t="str">
        <f>IF(QLD!J83="","",QLD!J83)</f>
        <v>NTH KOLAN</v>
      </c>
      <c r="I444" s="40" t="str">
        <f>IF(QLD!K83="","",QLD!K83)</f>
        <v>QLD</v>
      </c>
      <c r="J444" s="40" t="str">
        <f>IF(QLD!L83="","",QLD!L83)</f>
        <v>PG</v>
      </c>
      <c r="K444" s="40" t="str">
        <f>IF(QLD!M83="","",QLD!M83)</f>
        <v>TE</v>
      </c>
      <c r="L444" s="40" t="str">
        <f>IF(QLD!N83="","",QLD!N83)</f>
        <v>he</v>
      </c>
      <c r="M444" s="40" t="str">
        <f>IF(QLD!O83="","",QLD!O83)</f>
        <v>R/S</v>
      </c>
      <c r="N444" s="40">
        <f>IF(QLD!P83="","",QLD!P83)</f>
        <v>12.5</v>
      </c>
      <c r="O444" s="40">
        <f>IF(QLD!Q83="","",QLD!Q83)</f>
        <v>224</v>
      </c>
      <c r="P444" s="40">
        <f>IF(QLD!R83="","",QLD!R83)</f>
        <v>50</v>
      </c>
      <c r="Q444" s="40">
        <f>IF(QLD!S83="","",QLD!S83)</f>
        <v>11800</v>
      </c>
      <c r="R444" s="40">
        <f>IF(QLD!T83="","",QLD!T83)</f>
        <v>2500</v>
      </c>
      <c r="S444" s="40" t="str">
        <f>IF(QLD!U83="","",QLD!U83)</f>
        <v>I</v>
      </c>
      <c r="T444" s="40" t="str">
        <f>IF(QLD!V83="","",QLD!V83)</f>
        <v/>
      </c>
      <c r="U444" s="40" t="str">
        <f>IF(QLD!W83="","",QLD!W83)</f>
        <v/>
      </c>
      <c r="V444" s="40" t="str">
        <f>IF(QLD!X83="","",QLD!X83)</f>
        <v/>
      </c>
      <c r="W444" s="40" t="str">
        <f>IF(QLD!Z83="","",QLD!Z83)</f>
        <v/>
      </c>
      <c r="X444" s="40" t="str">
        <f>IF(QLD!AA83="","",QLD!AA83)</f>
        <v/>
      </c>
      <c r="Y444" s="40" t="str">
        <f>IF(QLD!AB83="","",QLD!AB83)</f>
        <v>L</v>
      </c>
      <c r="Z444" s="40" t="str">
        <f>IF(QLD!AC83="","",QLD!AC83)</f>
        <v>SunWater</v>
      </c>
      <c r="AA444" s="40" t="str">
        <f>IF(QLD!AD83="","",QLD!AD83)</f>
        <v>Gutteridge, Haskins &amp; Davey Pty Ltd</v>
      </c>
      <c r="AB444" s="40" t="str">
        <f>IF(QLD!AE83="","",QLD!AE83)</f>
        <v>G Abignano Pty Ltd</v>
      </c>
      <c r="AC444" s="40" t="str">
        <f>IF(QLD!AF83="","",QLD!AF83)</f>
        <v>Roller compacted concrete with earthfill abutments 29 bc, 21 te</v>
      </c>
      <c r="AD444" s="40" t="str">
        <f>IF(QLD!AG83="","",QLD!AG83)</f>
        <v/>
      </c>
      <c r="AE444" s="40" t="str">
        <f>IF(QLD!AH83="","",QLD!AH83)</f>
        <v>n/a</v>
      </c>
      <c r="AF444" s="40" t="str">
        <f>IF(QLD!AI83="","",QLD!AI83)</f>
        <v>n/a</v>
      </c>
      <c r="AG444" s="40" t="str">
        <f>IF(QLD!AJ83="","",QLD!AJ83)</f>
        <v>included with Fred Haig dam</v>
      </c>
      <c r="AH444" s="40" t="str">
        <f>IF(QLD!AK83="","",QLD!AK83)</f>
        <v>n/a</v>
      </c>
      <c r="AI444" s="40">
        <f>IF(QLD!AL83="","",QLD!AL83)</f>
        <v>10</v>
      </c>
      <c r="AJ444" s="40" t="str">
        <f>IF(QLD!AM83="","",QLD!AM83)</f>
        <v/>
      </c>
      <c r="AK444" s="40" t="str">
        <f>IF(QLD!AN83="","",QLD!AN83)</f>
        <v/>
      </c>
      <c r="AL444" s="40" t="str">
        <f>IF(Vic!AM42="","",Vic!AM42)</f>
        <v/>
      </c>
    </row>
    <row r="445" spans="1:38" x14ac:dyDescent="0.2">
      <c r="A445" s="7">
        <f t="shared" si="7"/>
        <v>442</v>
      </c>
      <c r="B445" s="40" t="str">
        <f>IF(QLD!C84="","",QLD!C84)</f>
        <v>BURDEKIN FALLS</v>
      </c>
      <c r="C445" s="40" t="str">
        <f>IF(QLD!D84="","",QLD!D84)</f>
        <v>Lake Dalrymple</v>
      </c>
      <c r="D445" s="40">
        <f>IF(QLD!F84="","",QLD!F84)</f>
        <v>1987</v>
      </c>
      <c r="E445" s="40" t="str">
        <f>IF(QLD!G84="","",QLD!G84)</f>
        <v/>
      </c>
      <c r="F445" s="40" t="str">
        <f>IF(QLD!H84="","",QLD!H84)</f>
        <v>Burdekin</v>
      </c>
      <c r="G445" s="40" t="str">
        <f>IF(QLD!I84="","",QLD!I84)</f>
        <v/>
      </c>
      <c r="H445" s="40" t="str">
        <f>IF(QLD!J84="","",QLD!J84)</f>
        <v>RAVENSWOOD</v>
      </c>
      <c r="I445" s="40" t="str">
        <f>IF(QLD!K84="","",QLD!K84)</f>
        <v>QLD</v>
      </c>
      <c r="J445" s="40" t="str">
        <f>IF(QLD!L84="","",QLD!L84)</f>
        <v>PG</v>
      </c>
      <c r="K445" s="40" t="str">
        <f>IF(QLD!M84="","",QLD!M84)</f>
        <v/>
      </c>
      <c r="L445" s="40" t="str">
        <f>IF(QLD!N84="","",QLD!N84)</f>
        <v/>
      </c>
      <c r="M445" s="40" t="str">
        <f>IF(QLD!O84="","",QLD!O84)</f>
        <v>R</v>
      </c>
      <c r="N445" s="40">
        <f>IF(QLD!P84="","",QLD!P84)</f>
        <v>55</v>
      </c>
      <c r="O445" s="40">
        <f>IF(QLD!Q84="","",QLD!Q84)</f>
        <v>876</v>
      </c>
      <c r="P445" s="40">
        <f>IF(QLD!R84="","",QLD!R84)</f>
        <v>646</v>
      </c>
      <c r="Q445" s="40">
        <f>IF(QLD!S84="","",QLD!S84)</f>
        <v>1860000</v>
      </c>
      <c r="R445" s="40">
        <f>IF(QLD!T84="","",QLD!T84)</f>
        <v>220000</v>
      </c>
      <c r="S445" s="40" t="str">
        <f>IF(QLD!U84="","",QLD!U84)</f>
        <v>I</v>
      </c>
      <c r="T445" s="40" t="str">
        <f>IF(QLD!V84="","",QLD!V84)</f>
        <v/>
      </c>
      <c r="U445" s="40" t="str">
        <f>IF(QLD!W84="","",QLD!W84)</f>
        <v/>
      </c>
      <c r="V445" s="40" t="str">
        <f>IF(QLD!X84="","",QLD!X84)</f>
        <v/>
      </c>
      <c r="W445" s="40">
        <f>IF(QLD!Z84="","",QLD!Z84)</f>
        <v>114220</v>
      </c>
      <c r="X445" s="40">
        <f>IF(QLD!AA84="","",QLD!AA84)</f>
        <v>64600</v>
      </c>
      <c r="Y445" s="40" t="str">
        <f>IF(QLD!AB84="","",QLD!AB84)</f>
        <v>L</v>
      </c>
      <c r="Z445" s="40" t="str">
        <f>IF(QLD!AC84="","",QLD!AC84)</f>
        <v>SunWater</v>
      </c>
      <c r="AA445" s="40" t="str">
        <f>IF(QLD!AD84="","",QLD!AD84)</f>
        <v>Water Resources Commission</v>
      </c>
      <c r="AB445" s="40" t="str">
        <f>IF(QLD!AE84="","",QLD!AE84)</f>
        <v>Leighton Contractors Pty Ltd</v>
      </c>
      <c r="AC445" s="40" t="str">
        <f>IF(QLD!AF84="","",QLD!AF84)</f>
        <v/>
      </c>
      <c r="AD445" s="40" t="str">
        <f>IF(QLD!AG84="","",QLD!AG84)</f>
        <v/>
      </c>
      <c r="AE445" s="40" t="str">
        <f>IF(QLD!AH84="","",QLD!AH84)</f>
        <v>n/a</v>
      </c>
      <c r="AF445" s="40" t="str">
        <f>IF(QLD!AI84="","",QLD!AI84)</f>
        <v>n/a</v>
      </c>
      <c r="AG445" s="40">
        <f>IF(QLD!AJ84="","",QLD!AJ84)</f>
        <v>458</v>
      </c>
      <c r="AH445" s="40" t="str">
        <f>IF(QLD!AK84="","",QLD!AK84)</f>
        <v>n/a</v>
      </c>
      <c r="AI445" s="40">
        <f>IF(QLD!AL84="","",QLD!AL84)</f>
        <v>50</v>
      </c>
      <c r="AJ445" s="40" t="str">
        <f>IF(QLD!AM84="","",QLD!AM84)</f>
        <v/>
      </c>
      <c r="AK445" s="40" t="str">
        <f>IF(QLD!AN84="","",QLD!AN84)</f>
        <v/>
      </c>
      <c r="AL445" s="40" t="str">
        <f>IF(Vic!AM43="","",Vic!AM43)</f>
        <v/>
      </c>
    </row>
    <row r="446" spans="1:38" x14ac:dyDescent="0.2">
      <c r="A446" s="7">
        <f t="shared" si="7"/>
        <v>443</v>
      </c>
      <c r="B446" s="40" t="str">
        <f>IF(QLD!C85="","",QLD!C85)</f>
        <v>CLAUDE WHARTON WEIR</v>
      </c>
      <c r="C446" s="40" t="str">
        <f>IF(QLD!D85="","",QLD!D85)</f>
        <v/>
      </c>
      <c r="D446" s="40">
        <f>IF(QLD!F85="","",QLD!F85)</f>
        <v>1987</v>
      </c>
      <c r="E446" s="40" t="str">
        <f>IF(QLD!G85="","",QLD!G85)</f>
        <v/>
      </c>
      <c r="F446" s="40" t="str">
        <f>IF(QLD!H85="","",QLD!H85)</f>
        <v>Burnett</v>
      </c>
      <c r="G446" s="40" t="str">
        <f>IF(QLD!I85="","",QLD!I85)</f>
        <v/>
      </c>
      <c r="H446" s="40" t="str">
        <f>IF(QLD!J85="","",QLD!J85)</f>
        <v>GAYNDAH</v>
      </c>
      <c r="I446" s="40" t="str">
        <f>IF(QLD!K85="","",QLD!K85)</f>
        <v>QLD</v>
      </c>
      <c r="J446" s="40" t="str">
        <f>IF(QLD!L85="","",QLD!L85)</f>
        <v>PG</v>
      </c>
      <c r="K446" s="40" t="str">
        <f>IF(QLD!M85="","",QLD!M85)</f>
        <v>TE</v>
      </c>
      <c r="L446" s="40" t="str">
        <f>IF(QLD!N85="","",QLD!N85)</f>
        <v>im</v>
      </c>
      <c r="M446" s="40" t="str">
        <f>IF(QLD!O85="","",QLD!O85)</f>
        <v>R/S</v>
      </c>
      <c r="N446" s="40">
        <f>IF(QLD!P85="","",QLD!P85)</f>
        <v>12</v>
      </c>
      <c r="O446" s="40">
        <f>IF(QLD!Q85="","",QLD!Q85)</f>
        <v>218</v>
      </c>
      <c r="P446" s="40">
        <f>IF(QLD!R85="","",QLD!R85)</f>
        <v>16</v>
      </c>
      <c r="Q446" s="40">
        <f>IF(QLD!S85="","",QLD!S85)</f>
        <v>12800</v>
      </c>
      <c r="R446" s="40">
        <f>IF(QLD!T85="","",QLD!T85)</f>
        <v>3750</v>
      </c>
      <c r="S446" s="40" t="str">
        <f>IF(QLD!U85="","",QLD!U85)</f>
        <v>I</v>
      </c>
      <c r="T446" s="40" t="str">
        <f>IF(QLD!V85="","",QLD!V85)</f>
        <v/>
      </c>
      <c r="U446" s="40" t="str">
        <f>IF(QLD!W85="","",QLD!W85)</f>
        <v/>
      </c>
      <c r="V446" s="40" t="str">
        <f>IF(QLD!X85="","",QLD!X85)</f>
        <v/>
      </c>
      <c r="W446" s="40">
        <f>IF(QLD!Z85="","",QLD!Z85)</f>
        <v>23490</v>
      </c>
      <c r="X446" s="40" t="str">
        <f>IF(QLD!AA85="","",QLD!AA85)</f>
        <v/>
      </c>
      <c r="Y446" s="40" t="str">
        <f>IF(QLD!AB85="","",QLD!AB85)</f>
        <v>V</v>
      </c>
      <c r="Z446" s="40" t="str">
        <f>IF(QLD!AC85="","",QLD!AC85)</f>
        <v>SunWater</v>
      </c>
      <c r="AA446" s="40" t="str">
        <f>IF(QLD!AD85="","",QLD!AD85)</f>
        <v>Munro Johnson &amp; Assoc. (Orig),Water Resources Comm. (Raising)</v>
      </c>
      <c r="AB446" s="40" t="str">
        <f>IF(QLD!AE85="","",QLD!AE85)</f>
        <v>Thiess Contractors Pty Ltd (Orig), Water Resources Comm. (Raising)</v>
      </c>
      <c r="AC446" s="40" t="str">
        <f>IF(QLD!AF85="","",QLD!AF85)</f>
        <v>Inflatable rubber dam added in 1992</v>
      </c>
      <c r="AD446" s="40" t="str">
        <f>IF(QLD!AG85="","",QLD!AG85)</f>
        <v/>
      </c>
      <c r="AE446" s="40" t="str">
        <f>IF(QLD!AH85="","",QLD!AH85)</f>
        <v>n/a</v>
      </c>
      <c r="AF446" s="40" t="str">
        <f>IF(QLD!AI85="","",QLD!AI85)</f>
        <v>n/a</v>
      </c>
      <c r="AG446" s="40" t="str">
        <f>IF(QLD!AJ85="","",QLD!AJ85)</f>
        <v>included with Wuruma Dam</v>
      </c>
      <c r="AH446" s="40" t="str">
        <f>IF(QLD!AK85="","",QLD!AK85)</f>
        <v>n/a</v>
      </c>
      <c r="AI446" s="40">
        <f>IF(QLD!AL85="","",QLD!AL85)</f>
        <v>0</v>
      </c>
      <c r="AJ446" s="40" t="str">
        <f>IF(QLD!AM85="","",QLD!AM85)</f>
        <v/>
      </c>
      <c r="AK446" s="40" t="str">
        <f>IF(QLD!AN85="","",QLD!AN85)</f>
        <v/>
      </c>
      <c r="AL446" s="40" t="str">
        <f>IF(Vic!AM44="","",Vic!AM44)</f>
        <v/>
      </c>
    </row>
    <row r="447" spans="1:38" x14ac:dyDescent="0.2">
      <c r="A447" s="7">
        <f t="shared" si="7"/>
        <v>444</v>
      </c>
      <c r="B447" s="8" t="str">
        <f>IF(NT!B7="","",NT!B7)</f>
        <v>COPPERFIELD</v>
      </c>
      <c r="C447" s="8" t="str">
        <f>IF(NT!C7="","",NT!C7)</f>
        <v/>
      </c>
      <c r="D447" s="8">
        <f>IF(NT!E7="","",NT!E7)</f>
        <v>1987</v>
      </c>
      <c r="E447" s="8" t="str">
        <f>IF(NT!F7="","",NT!F7)</f>
        <v/>
      </c>
      <c r="F447" s="8" t="str">
        <f>IF(NT!G7="","",NT!G7)</f>
        <v>tr Copperfield Ck</v>
      </c>
      <c r="G447" s="8" t="str">
        <f>IF(NT!H7="","",NT!H7)</f>
        <v/>
      </c>
      <c r="H447" s="8" t="str">
        <f>IF(NT!I7="","",NT!I7)</f>
        <v>PINE CREEK</v>
      </c>
      <c r="I447" s="8" t="str">
        <f>IF(NT!J7="","",NT!J7)</f>
        <v>NT</v>
      </c>
      <c r="J447" s="8" t="str">
        <f>IF(NT!K7="","",NT!K7)</f>
        <v>TE</v>
      </c>
      <c r="K447" s="8" t="str">
        <f>IF(NT!L7="","",NT!L7)</f>
        <v>ER</v>
      </c>
      <c r="L447" s="8" t="str">
        <f>IF(NT!M7="","",NT!M7)</f>
        <v>i</v>
      </c>
      <c r="M447" s="8" t="str">
        <f>IF(NT!N7="","",NT!N7)</f>
        <v>R/S</v>
      </c>
      <c r="N447" s="8">
        <f>IF(NT!O7="","",NT!O7)</f>
        <v>16.5</v>
      </c>
      <c r="O447" s="8">
        <f>IF(NT!P7="","",NT!P7)</f>
        <v>60</v>
      </c>
      <c r="P447" s="8" t="str">
        <f>IF(NT!Q7="","",NT!Q7)</f>
        <v/>
      </c>
      <c r="Q447" s="8">
        <f>IF(NT!R7="","",NT!R7)</f>
        <v>500</v>
      </c>
      <c r="R447" s="8" t="str">
        <f>IF(NT!S7="","",NT!S7)</f>
        <v/>
      </c>
      <c r="S447" s="8" t="str">
        <f>IF(NT!T7="","",NT!T7)</f>
        <v>S</v>
      </c>
      <c r="T447" s="8" t="str">
        <f>IF(NT!U7="","",NT!U7)</f>
        <v/>
      </c>
      <c r="U447" s="8" t="str">
        <f>IF(NT!V7="","",NT!V7)</f>
        <v/>
      </c>
      <c r="V447" s="8" t="str">
        <f>IF(NT!W7="","",NT!W7)</f>
        <v/>
      </c>
      <c r="W447" s="8">
        <f>IF(NT!Y7="","",NT!Y7)</f>
        <v>0.68</v>
      </c>
      <c r="X447" s="8">
        <f>IF(NT!Z7="","",NT!Z7)</f>
        <v>15</v>
      </c>
      <c r="Y447" s="8" t="str">
        <f>IF(NT!AA7="","",NT!AA7)</f>
        <v>L</v>
      </c>
      <c r="Z447" s="8" t="str">
        <f>IF(NT!AB7="","",NT!AB7)</f>
        <v>Power and Water Corp</v>
      </c>
      <c r="AA447" s="8" t="str">
        <f>IF(NT!AC7="","",NT!AC7)</f>
        <v>Kinhill Engineers</v>
      </c>
      <c r="AB447" s="8" t="str">
        <f>IF(NT!AD7="","",NT!AD7)</f>
        <v/>
      </c>
      <c r="AC447" s="8" t="str">
        <f>IF(NT!AE7="","",NT!AE7)</f>
        <v>Water also pumped from Copperfield Creek</v>
      </c>
      <c r="AD447" s="8" t="str">
        <f>IF(NT!AF7="","",NT!AF7)</f>
        <v/>
      </c>
      <c r="AE447" s="8" t="str">
        <f>IF(NT!AG7="","",NT!AG7)</f>
        <v/>
      </c>
      <c r="AF447" s="8" t="str">
        <f>IF(NT!AH7="","",NT!AH7)</f>
        <v/>
      </c>
      <c r="AG447" s="8" t="str">
        <f>IF(NT!AI7="","",NT!AI7)</f>
        <v/>
      </c>
      <c r="AH447" s="8" t="str">
        <f>IF(NT!AJ7="","",NT!AJ7)</f>
        <v/>
      </c>
      <c r="AI447" s="8" t="str">
        <f>IF(NT!AK7="","",NT!AK7)</f>
        <v/>
      </c>
      <c r="AJ447" s="8" t="str">
        <f>IF(NT!AL7="","",NT!AL7)</f>
        <v>131o 49' 15.287" E</v>
      </c>
      <c r="AK447" s="8" t="str">
        <f>IF(NT!AM7="","",NT!AM7)</f>
        <v>13o50' 52.328" S</v>
      </c>
      <c r="AL447" s="40" t="str">
        <f>IF(Vic!AM45="","",Vic!AM45)</f>
        <v/>
      </c>
    </row>
    <row r="448" spans="1:38" x14ac:dyDescent="0.2">
      <c r="A448" s="7">
        <f t="shared" si="7"/>
        <v>445</v>
      </c>
      <c r="B448" s="40" t="str">
        <f>IF(SA!B30="","",SA!B30)</f>
        <v>FLOOD CONTROL DAM 10B</v>
      </c>
      <c r="C448" s="40" t="str">
        <f>IF(SA!C30="","",SA!C30)</f>
        <v/>
      </c>
      <c r="D448" s="40">
        <f>IF(SA!E30="","",SA!E30)</f>
        <v>1987</v>
      </c>
      <c r="E448" s="40" t="str">
        <f>IF(SA!F30="","",SA!F30)</f>
        <v/>
      </c>
      <c r="F448" s="40" t="str">
        <f>IF(SA!G30="","",SA!G30)</f>
        <v>Tr. Dry Creek</v>
      </c>
      <c r="G448" s="40" t="str">
        <f>IF(SA!H30="","",SA!H30)</f>
        <v/>
      </c>
      <c r="H448" s="40" t="str">
        <f>IF(SA!I30="","",SA!I30)</f>
        <v>ADELAIDE</v>
      </c>
      <c r="I448" s="40" t="str">
        <f>IF(SA!J30="","",SA!J30)</f>
        <v>SA</v>
      </c>
      <c r="J448" s="40" t="str">
        <f>IF(SA!K30="","",SA!K30)</f>
        <v>TE</v>
      </c>
      <c r="K448" s="40" t="str">
        <f>IF(SA!L30="","",SA!L30)</f>
        <v/>
      </c>
      <c r="L448" s="40" t="str">
        <f>IF(SA!M30="","",SA!M30)</f>
        <v>ie</v>
      </c>
      <c r="M448" s="40" t="str">
        <f>IF(SA!N30="","",SA!N30)</f>
        <v>R</v>
      </c>
      <c r="N448" s="40">
        <f>IF(SA!O30="","",SA!O30)</f>
        <v>15</v>
      </c>
      <c r="O448" s="40">
        <f>IF(SA!P30="","",SA!P30)</f>
        <v>76</v>
      </c>
      <c r="P448" s="40">
        <f>IF(SA!Q30="","",SA!Q30)</f>
        <v>16</v>
      </c>
      <c r="Q448" s="40">
        <f>IF(SA!R30="","",SA!R30)</f>
        <v>37</v>
      </c>
      <c r="R448" s="40">
        <f>IF(SA!S30="","",SA!S30)</f>
        <v>9</v>
      </c>
      <c r="S448" s="40" t="str">
        <f>IF(SA!T30="","",SA!T30)</f>
        <v>C</v>
      </c>
      <c r="T448" s="40" t="str">
        <f>IF(SA!U30="","",SA!U30)</f>
        <v/>
      </c>
      <c r="U448" s="40" t="str">
        <f>IF(SA!V30="","",SA!V30)</f>
        <v/>
      </c>
      <c r="V448" s="40" t="str">
        <f>IF(SA!W30="","",SA!W30)</f>
        <v/>
      </c>
      <c r="W448" s="40" t="str">
        <f>IF(SA!Y30="","",SA!Y30)</f>
        <v/>
      </c>
      <c r="X448" s="40">
        <f>IF(SA!Z30="","",SA!Z30)</f>
        <v>17.3</v>
      </c>
      <c r="Y448" s="40" t="str">
        <f>IF(SA!AA30="","",SA!AA30)</f>
        <v>L</v>
      </c>
      <c r="Z448" s="40" t="str">
        <f>IF(SA!AB30="","",SA!AB30)</f>
        <v>City of Salisbury</v>
      </c>
      <c r="AA448" s="40" t="str">
        <f>IF(SA!AC30="","",SA!AC30)</f>
        <v>Salisbury City Council</v>
      </c>
      <c r="AB448" s="40" t="str">
        <f>IF(SA!AD30="","",SA!AD30)</f>
        <v>P G Constructions Pty Ltd</v>
      </c>
      <c r="AC448" s="40" t="str">
        <f>IF(SA!AE30="","",SA!AE30)</f>
        <v/>
      </c>
      <c r="AD448" s="40" t="str">
        <f>IF(SA!AF30="","",SA!AF30)</f>
        <v/>
      </c>
      <c r="AE448" s="40" t="str">
        <f>IF(SA!AG30="","",SA!AG30)</f>
        <v/>
      </c>
      <c r="AF448" s="40" t="str">
        <f>IF(SA!AH30="","",SA!AH30)</f>
        <v/>
      </c>
      <c r="AG448" s="40" t="str">
        <f>IF(SA!AI30="","",SA!AI30)</f>
        <v/>
      </c>
      <c r="AH448" s="40">
        <f>IF(SA!AJ30="","",SA!AJ30)</f>
        <v>3.6999999999999998E-2</v>
      </c>
      <c r="AI448" s="40">
        <f>IF(SA!AK30="","",SA!AK30)</f>
        <v>0</v>
      </c>
      <c r="AJ448" s="40" t="str">
        <f>IF(SA!AL30="","",SA!AL30)</f>
        <v/>
      </c>
      <c r="AK448" s="40" t="str">
        <f>IF(SA!AM30="","",SA!AM30)</f>
        <v/>
      </c>
      <c r="AL448" s="40" t="str">
        <f>IF(Vic!AM46="","",Vic!AM46)</f>
        <v/>
      </c>
    </row>
    <row r="449" spans="1:38" x14ac:dyDescent="0.2">
      <c r="A449" s="7">
        <f t="shared" si="7"/>
        <v>446</v>
      </c>
      <c r="B449" s="40" t="str">
        <f>IF(SA!B31="","",SA!B31)</f>
        <v>FLOOD CONTROL DAM 11</v>
      </c>
      <c r="C449" s="40" t="str">
        <f>IF(SA!C31="","",SA!C31)</f>
        <v/>
      </c>
      <c r="D449" s="40">
        <f>IF(SA!E31="","",SA!E31)</f>
        <v>1987</v>
      </c>
      <c r="E449" s="40" t="str">
        <f>IF(SA!F31="","",SA!F31)</f>
        <v/>
      </c>
      <c r="F449" s="40" t="str">
        <f>IF(SA!G31="","",SA!G31)</f>
        <v>Tr. Dry Creek</v>
      </c>
      <c r="G449" s="40" t="str">
        <f>IF(SA!H31="","",SA!H31)</f>
        <v/>
      </c>
      <c r="H449" s="40" t="str">
        <f>IF(SA!I31="","",SA!I31)</f>
        <v>ADELAIDE</v>
      </c>
      <c r="I449" s="40" t="str">
        <f>IF(SA!J31="","",SA!J31)</f>
        <v>SA</v>
      </c>
      <c r="J449" s="40" t="str">
        <f>IF(SA!K31="","",SA!K31)</f>
        <v>TE</v>
      </c>
      <c r="K449" s="40" t="str">
        <f>IF(SA!L31="","",SA!L31)</f>
        <v/>
      </c>
      <c r="L449" s="40" t="str">
        <f>IF(SA!M31="","",SA!M31)</f>
        <v>ie</v>
      </c>
      <c r="M449" s="40" t="str">
        <f>IF(SA!N31="","",SA!N31)</f>
        <v>R</v>
      </c>
      <c r="N449" s="40">
        <f>IF(SA!O31="","",SA!O31)</f>
        <v>16</v>
      </c>
      <c r="O449" s="40">
        <f>IF(SA!P31="","",SA!P31)</f>
        <v>102</v>
      </c>
      <c r="P449" s="40">
        <f>IF(SA!Q31="","",SA!Q31)</f>
        <v>19</v>
      </c>
      <c r="Q449" s="40">
        <f>IF(SA!R31="","",SA!R31)</f>
        <v>17</v>
      </c>
      <c r="R449" s="40">
        <f>IF(SA!S31="","",SA!S31)</f>
        <v>7</v>
      </c>
      <c r="S449" s="40" t="str">
        <f>IF(SA!T31="","",SA!T31)</f>
        <v>C</v>
      </c>
      <c r="T449" s="40" t="str">
        <f>IF(SA!U31="","",SA!U31)</f>
        <v/>
      </c>
      <c r="U449" s="40" t="str">
        <f>IF(SA!V31="","",SA!V31)</f>
        <v/>
      </c>
      <c r="V449" s="40" t="str">
        <f>IF(SA!W31="","",SA!W31)</f>
        <v/>
      </c>
      <c r="W449" s="40" t="str">
        <f>IF(SA!Y31="","",SA!Y31)</f>
        <v/>
      </c>
      <c r="X449" s="40">
        <f>IF(SA!Z31="","",SA!Z31)</f>
        <v>8.1999999999999993</v>
      </c>
      <c r="Y449" s="40" t="str">
        <f>IF(SA!AA31="","",SA!AA31)</f>
        <v>L</v>
      </c>
      <c r="Z449" s="40" t="str">
        <f>IF(SA!AB31="","",SA!AB31)</f>
        <v>City of Salisbury</v>
      </c>
      <c r="AA449" s="40" t="str">
        <f>IF(SA!AC31="","",SA!AC31)</f>
        <v>Salisbury City Council</v>
      </c>
      <c r="AB449" s="40" t="str">
        <f>IF(SA!AD31="","",SA!AD31)</f>
        <v>P G Constructions Pty Ltd</v>
      </c>
      <c r="AC449" s="40" t="str">
        <f>IF(SA!AE31="","",SA!AE31)</f>
        <v/>
      </c>
      <c r="AD449" s="40" t="str">
        <f>IF(SA!AF31="","",SA!AF31)</f>
        <v/>
      </c>
      <c r="AE449" s="40" t="str">
        <f>IF(SA!AG31="","",SA!AG31)</f>
        <v/>
      </c>
      <c r="AF449" s="40" t="str">
        <f>IF(SA!AH31="","",SA!AH31)</f>
        <v/>
      </c>
      <c r="AG449" s="40" t="str">
        <f>IF(SA!AI31="","",SA!AI31)</f>
        <v/>
      </c>
      <c r="AH449" s="40">
        <f>IF(SA!AJ31="","",SA!AJ31)</f>
        <v>1.7000000000000001E-2</v>
      </c>
      <c r="AI449" s="40">
        <f>IF(SA!AK31="","",SA!AK31)</f>
        <v>0</v>
      </c>
      <c r="AJ449" s="40" t="str">
        <f>IF(SA!AL31="","",SA!AL31)</f>
        <v/>
      </c>
      <c r="AK449" s="40" t="str">
        <f>IF(SA!AM31="","",SA!AM31)</f>
        <v/>
      </c>
      <c r="AL449" s="40" t="str">
        <f>IF(Vic!AM47="","",Vic!AM47)</f>
        <v/>
      </c>
    </row>
    <row r="450" spans="1:38" x14ac:dyDescent="0.2">
      <c r="A450" s="7">
        <f t="shared" si="7"/>
        <v>447</v>
      </c>
      <c r="B450" s="40" t="str">
        <f>IF(QLD!C86="","",QLD!C86)</f>
        <v>GYRANDA WEIR</v>
      </c>
      <c r="C450" s="40" t="str">
        <f>IF(QLD!D86="","",QLD!D86)</f>
        <v/>
      </c>
      <c r="D450" s="40">
        <f>IF(QLD!F86="","",QLD!F86)</f>
        <v>1987</v>
      </c>
      <c r="E450" s="40" t="str">
        <f>IF(QLD!G86="","",QLD!G86)</f>
        <v/>
      </c>
      <c r="F450" s="40" t="str">
        <f>IF(QLD!H86="","",QLD!H86)</f>
        <v>Dawson</v>
      </c>
      <c r="G450" s="40" t="str">
        <f>IF(QLD!I86="","",QLD!I86)</f>
        <v/>
      </c>
      <c r="H450" s="40" t="str">
        <f>IF(QLD!J86="","",QLD!J86)</f>
        <v>CRACOW</v>
      </c>
      <c r="I450" s="40" t="str">
        <f>IF(QLD!K86="","",QLD!K86)</f>
        <v>QLD</v>
      </c>
      <c r="J450" s="40" t="str">
        <f>IF(QLD!L86="","",QLD!L86)</f>
        <v>TE</v>
      </c>
      <c r="K450" s="40" t="str">
        <f>IF(QLD!M86="","",QLD!M86)</f>
        <v/>
      </c>
      <c r="L450" s="40" t="str">
        <f>IF(QLD!N86="","",QLD!N86)</f>
        <v>im</v>
      </c>
      <c r="M450" s="40" t="str">
        <f>IF(QLD!O86="","",QLD!O86)</f>
        <v>S</v>
      </c>
      <c r="N450" s="40">
        <f>IF(QLD!P86="","",QLD!P86)</f>
        <v>12</v>
      </c>
      <c r="O450" s="40">
        <f>IF(QLD!Q86="","",QLD!Q86)</f>
        <v>140</v>
      </c>
      <c r="P450" s="40">
        <f>IF(QLD!R86="","",QLD!R86)</f>
        <v>66</v>
      </c>
      <c r="Q450" s="40">
        <f>IF(QLD!S86="","",QLD!S86)</f>
        <v>16400</v>
      </c>
      <c r="R450" s="40">
        <f>IF(QLD!T86="","",QLD!T86)</f>
        <v>3780</v>
      </c>
      <c r="S450" s="40" t="str">
        <f>IF(QLD!U86="","",QLD!U86)</f>
        <v>I</v>
      </c>
      <c r="T450" s="40" t="str">
        <f>IF(QLD!V86="","",QLD!V86)</f>
        <v/>
      </c>
      <c r="U450" s="40" t="str">
        <f>IF(QLD!W86="","",QLD!W86)</f>
        <v/>
      </c>
      <c r="V450" s="40" t="str">
        <f>IF(QLD!X86="","",QLD!X86)</f>
        <v/>
      </c>
      <c r="W450" s="40" t="str">
        <f>IF(QLD!Z86="","",QLD!Z86)</f>
        <v/>
      </c>
      <c r="X450" s="40" t="str">
        <f>IF(QLD!AA86="","",QLD!AA86)</f>
        <v/>
      </c>
      <c r="Y450" s="40" t="str">
        <f>IF(QLD!AB86="","",QLD!AB86)</f>
        <v>L</v>
      </c>
      <c r="Z450" s="40" t="str">
        <f>IF(QLD!AC86="","",QLD!AC86)</f>
        <v>SunWater</v>
      </c>
      <c r="AA450" s="40" t="str">
        <f>IF(QLD!AD86="","",QLD!AD86)</f>
        <v>Cameron McNamara Pty Ltd</v>
      </c>
      <c r="AB450" s="40" t="str">
        <f>IF(QLD!AE86="","",QLD!AE86)</f>
        <v>Costain, Pearson &amp; Bridge</v>
      </c>
      <c r="AC450" s="40" t="str">
        <f>IF(QLD!AF86="","",QLD!AF86)</f>
        <v>Multiple row sheet piling. Volume includes 6 te in anabranch &amp; 2 pg</v>
      </c>
      <c r="AD450" s="40" t="str">
        <f>IF(QLD!AG86="","",QLD!AG86)</f>
        <v/>
      </c>
      <c r="AE450" s="40" t="str">
        <f>IF(QLD!AH86="","",QLD!AH86)</f>
        <v>n/a</v>
      </c>
      <c r="AF450" s="40" t="str">
        <f>IF(QLD!AI86="","",QLD!AI86)</f>
        <v>n/a</v>
      </c>
      <c r="AG450" s="40">
        <f>IF(QLD!AJ86="","",QLD!AJ86)</f>
        <v>27</v>
      </c>
      <c r="AH450" s="40" t="str">
        <f>IF(QLD!AK86="","",QLD!AK86)</f>
        <v>n/a</v>
      </c>
      <c r="AI450" s="40">
        <f>IF(QLD!AL86="","",QLD!AL86)</f>
        <v>0</v>
      </c>
      <c r="AJ450" s="40" t="str">
        <f>IF(QLD!AM86="","",QLD!AM86)</f>
        <v/>
      </c>
      <c r="AK450" s="40" t="str">
        <f>IF(QLD!AN86="","",QLD!AN86)</f>
        <v/>
      </c>
      <c r="AL450" s="40" t="str">
        <f>IF(Vic!AM48="","",Vic!AM48)</f>
        <v/>
      </c>
    </row>
    <row r="451" spans="1:38" x14ac:dyDescent="0.2">
      <c r="A451" s="7">
        <f t="shared" si="7"/>
        <v>448</v>
      </c>
      <c r="B451" s="40" t="str">
        <f>IF(QLD!C87="","",QLD!C87)</f>
        <v>LAKE MITCHELL DAM</v>
      </c>
      <c r="C451" s="40" t="str">
        <f>IF(QLD!D87="","",QLD!D87)</f>
        <v/>
      </c>
      <c r="D451" s="40">
        <f>IF(QLD!F87="","",QLD!F87)</f>
        <v>1987</v>
      </c>
      <c r="E451" s="40" t="str">
        <f>IF(QLD!G87="","",QLD!G87)</f>
        <v/>
      </c>
      <c r="F451" s="40" t="str">
        <f>IF(QLD!H87="","",QLD!H87)</f>
        <v>Mitchell</v>
      </c>
      <c r="G451" s="40" t="str">
        <f>IF(QLD!I87="","",QLD!I87)</f>
        <v/>
      </c>
      <c r="H451" s="40" t="str">
        <f>IF(QLD!J87="","",QLD!J87)</f>
        <v>CAIRNS</v>
      </c>
      <c r="I451" s="40" t="str">
        <f>IF(QLD!K87="","",QLD!K87)</f>
        <v>QLD</v>
      </c>
      <c r="J451" s="40" t="str">
        <f>IF(QLD!L87="","",QLD!L87)</f>
        <v>TE</v>
      </c>
      <c r="K451" s="40" t="str">
        <f>IF(QLD!M87="","",QLD!M87)</f>
        <v/>
      </c>
      <c r="L451" s="40" t="str">
        <f>IF(QLD!N87="","",QLD!N87)</f>
        <v/>
      </c>
      <c r="M451" s="40" t="str">
        <f>IF(QLD!O87="","",QLD!O87)</f>
        <v/>
      </c>
      <c r="N451" s="40">
        <f>IF(QLD!P87="","",QLD!P87)</f>
        <v>16.5</v>
      </c>
      <c r="O451" s="40">
        <f>IF(QLD!Q87="","",QLD!Q87)</f>
        <v>530</v>
      </c>
      <c r="P451" s="40" t="str">
        <f>IF(QLD!R87="","",QLD!R87)</f>
        <v/>
      </c>
      <c r="Q451" s="40">
        <f>IF(QLD!S87="","",QLD!S87)</f>
        <v>190000</v>
      </c>
      <c r="R451" s="40">
        <f>IF(QLD!T87="","",QLD!T87)</f>
        <v>32900</v>
      </c>
      <c r="S451" s="40" t="str">
        <f>IF(QLD!U87="","",QLD!U87)</f>
        <v>I</v>
      </c>
      <c r="T451" s="40" t="str">
        <f>IF(QLD!V87="","",QLD!V87)</f>
        <v/>
      </c>
      <c r="U451" s="40" t="str">
        <f>IF(QLD!W87="","",QLD!W87)</f>
        <v/>
      </c>
      <c r="V451" s="40" t="str">
        <f>IF(QLD!X87="","",QLD!X87)</f>
        <v/>
      </c>
      <c r="W451" s="40">
        <f>IF(QLD!Z87="","",QLD!Z87)</f>
        <v>321</v>
      </c>
      <c r="X451" s="40" t="str">
        <f>IF(QLD!AA87="","",QLD!AA87)</f>
        <v/>
      </c>
      <c r="Y451" s="40" t="str">
        <f>IF(QLD!AB87="","",QLD!AB87)</f>
        <v/>
      </c>
      <c r="Z451" s="40" t="str">
        <f>IF(QLD!AC87="","",QLD!AC87)</f>
        <v>Southedge Daintree Pastoral Pty Ltd</v>
      </c>
      <c r="AA451" s="40" t="str">
        <f>IF(QLD!AD87="","",QLD!AD87)</f>
        <v>Hollingsworth Consultants</v>
      </c>
      <c r="AB451" s="40" t="str">
        <f>IF(QLD!AE87="","",QLD!AE87)</f>
        <v/>
      </c>
      <c r="AC451" s="40" t="str">
        <f>IF(QLD!AF87="","",QLD!AF87)</f>
        <v/>
      </c>
      <c r="AD451" s="40" t="str">
        <f>IF(QLD!AG87="","",QLD!AG87)</f>
        <v/>
      </c>
      <c r="AE451" s="40" t="str">
        <f>IF(QLD!AH87="","",QLD!AH87)</f>
        <v/>
      </c>
      <c r="AF451" s="40" t="str">
        <f>IF(QLD!AI87="","",QLD!AI87)</f>
        <v/>
      </c>
      <c r="AG451" s="40" t="str">
        <f>IF(QLD!AJ87="","",QLD!AJ87)</f>
        <v/>
      </c>
      <c r="AH451" s="40" t="str">
        <f>IF(QLD!AK87="","",QLD!AK87)</f>
        <v/>
      </c>
      <c r="AI451" s="40" t="str">
        <f>IF(QLD!AL87="","",QLD!AL87)</f>
        <v/>
      </c>
      <c r="AJ451" s="40" t="str">
        <f>IF(QLD!AM87="","",QLD!AM87)</f>
        <v/>
      </c>
      <c r="AK451" s="40" t="str">
        <f>IF(QLD!AN87="","",QLD!AN87)</f>
        <v/>
      </c>
      <c r="AL451" s="40" t="str">
        <f>IF(Vic!AM49="","",Vic!AM49)</f>
        <v/>
      </c>
    </row>
    <row r="452" spans="1:38" x14ac:dyDescent="0.2">
      <c r="A452" s="7">
        <f t="shared" si="7"/>
        <v>449</v>
      </c>
      <c r="B452" s="40" t="str">
        <f>IF(QLD!C88="","",QLD!C88)</f>
        <v>MIRANI WEIR</v>
      </c>
      <c r="C452" s="40" t="str">
        <f>IF(QLD!D88="","",QLD!D88)</f>
        <v/>
      </c>
      <c r="D452" s="40">
        <f>IF(QLD!F88="","",QLD!F88)</f>
        <v>1987</v>
      </c>
      <c r="E452" s="40" t="str">
        <f>IF(QLD!G88="","",QLD!G88)</f>
        <v/>
      </c>
      <c r="F452" s="40" t="str">
        <f>IF(QLD!H88="","",QLD!H88)</f>
        <v>Pioneer</v>
      </c>
      <c r="G452" s="40" t="str">
        <f>IF(QLD!I88="","",QLD!I88)</f>
        <v/>
      </c>
      <c r="H452" s="40" t="str">
        <f>IF(QLD!J88="","",QLD!J88)</f>
        <v>MIRANI</v>
      </c>
      <c r="I452" s="40" t="str">
        <f>IF(QLD!K88="","",QLD!K88)</f>
        <v>QLD</v>
      </c>
      <c r="J452" s="40" t="str">
        <f>IF(QLD!L88="","",QLD!L88)</f>
        <v>PG</v>
      </c>
      <c r="K452" s="40" t="str">
        <f>IF(QLD!M88="","",QLD!M88)</f>
        <v/>
      </c>
      <c r="L452" s="40" t="str">
        <f>IF(QLD!N88="","",QLD!N88)</f>
        <v/>
      </c>
      <c r="M452" s="40" t="str">
        <f>IF(QLD!O88="","",QLD!O88)</f>
        <v>R</v>
      </c>
      <c r="N452" s="40">
        <f>IF(QLD!P88="","",QLD!P88)</f>
        <v>13</v>
      </c>
      <c r="O452" s="40">
        <f>IF(QLD!Q88="","",QLD!Q88)</f>
        <v>232</v>
      </c>
      <c r="P452" s="40">
        <f>IF(QLD!R88="","",QLD!R88)</f>
        <v>28</v>
      </c>
      <c r="Q452" s="40">
        <f>IF(QLD!S88="","",QLD!S88)</f>
        <v>4660</v>
      </c>
      <c r="R452" s="40">
        <f>IF(QLD!T88="","",QLD!T88)</f>
        <v>1510</v>
      </c>
      <c r="S452" s="40" t="str">
        <f>IF(QLD!U88="","",QLD!U88)</f>
        <v>I</v>
      </c>
      <c r="T452" s="40" t="str">
        <f>IF(QLD!V88="","",QLD!V88)</f>
        <v/>
      </c>
      <c r="U452" s="40" t="str">
        <f>IF(QLD!W88="","",QLD!W88)</f>
        <v/>
      </c>
      <c r="V452" s="40" t="str">
        <f>IF(QLD!X88="","",QLD!X88)</f>
        <v/>
      </c>
      <c r="W452" s="40">
        <f>IF(QLD!Z88="","",QLD!Z88)</f>
        <v>1191</v>
      </c>
      <c r="X452" s="40" t="str">
        <f>IF(QLD!AA88="","",QLD!AA88)</f>
        <v/>
      </c>
      <c r="Y452" s="40" t="str">
        <f>IF(QLD!AB88="","",QLD!AB88)</f>
        <v>V</v>
      </c>
      <c r="Z452" s="40" t="str">
        <f>IF(QLD!AC88="","",QLD!AC88)</f>
        <v>SunWater</v>
      </c>
      <c r="AA452" s="40" t="str">
        <f>IF(QLD!AD88="","",QLD!AD88)</f>
        <v>Water Resources Commission</v>
      </c>
      <c r="AB452" s="40" t="str">
        <f>IF(QLD!AE88="","",QLD!AE88)</f>
        <v>Thiess Watkins (Civil) Pty Ltd</v>
      </c>
      <c r="AC452" s="40" t="str">
        <f>IF(QLD!AF88="","",QLD!AF88)</f>
        <v>Diverts water to Kinchant Dam. Inflatable rubber dam on spillway.</v>
      </c>
      <c r="AD452" s="40" t="str">
        <f>IF(QLD!AG88="","",QLD!AG88)</f>
        <v/>
      </c>
      <c r="AE452" s="40" t="str">
        <f>IF(QLD!AH88="","",QLD!AH88)</f>
        <v>n/a</v>
      </c>
      <c r="AF452" s="40" t="str">
        <f>IF(QLD!AI88="","",QLD!AI88)</f>
        <v>n/a</v>
      </c>
      <c r="AG452" s="40" t="str">
        <f>IF(QLD!AJ88="","",QLD!AJ88)</f>
        <v>included with Kinchant Dam</v>
      </c>
      <c r="AH452" s="40" t="str">
        <f>IF(QLD!AK88="","",QLD!AK88)</f>
        <v>n/a</v>
      </c>
      <c r="AI452" s="40">
        <f>IF(QLD!AL88="","",QLD!AL88)</f>
        <v>0</v>
      </c>
      <c r="AJ452" s="40" t="str">
        <f>IF(QLD!AM88="","",QLD!AM88)</f>
        <v/>
      </c>
      <c r="AK452" s="40" t="str">
        <f>IF(QLD!AN88="","",QLD!AN88)</f>
        <v/>
      </c>
      <c r="AL452" s="40" t="str">
        <f>IF(Vic!AM50="","",Vic!AM50)</f>
        <v/>
      </c>
    </row>
    <row r="453" spans="1:38" x14ac:dyDescent="0.2">
      <c r="A453" s="7">
        <f t="shared" si="7"/>
        <v>450</v>
      </c>
      <c r="B453" s="40" t="str">
        <f>IF(NSW!B128="","",NSW!B128)</f>
        <v>PLASHETT</v>
      </c>
      <c r="C453" s="40" t="str">
        <f>IF(NSW!C128="","",NSW!C128)</f>
        <v/>
      </c>
      <c r="D453" s="40">
        <f>IF(NSW!E128="","",NSW!E128)</f>
        <v>1987</v>
      </c>
      <c r="E453" s="40" t="str">
        <f>IF(NSW!F128="","",NSW!F128)</f>
        <v/>
      </c>
      <c r="F453" s="40" t="str">
        <f>IF(NSW!G128="","",NSW!G128)</f>
        <v>Saltwater Creek</v>
      </c>
      <c r="G453" s="40" t="str">
        <f>IF(NSW!H128="","",NSW!H128)</f>
        <v/>
      </c>
      <c r="H453" s="40" t="str">
        <f>IF(NSW!I128="","",NSW!I128)</f>
        <v>MUSWELLBROOK</v>
      </c>
      <c r="I453" s="40" t="str">
        <f>IF(NSW!J128="","",NSW!J128)</f>
        <v>NSW</v>
      </c>
      <c r="J453" s="40" t="str">
        <f>IF(NSW!K128="","",NSW!K128)</f>
        <v>TE</v>
      </c>
      <c r="K453" s="40" t="str">
        <f>IF(NSW!L128="","",NSW!L128)</f>
        <v/>
      </c>
      <c r="L453" s="40" t="str">
        <f>IF(NSW!M128="","",NSW!M128)</f>
        <v>he</v>
      </c>
      <c r="M453" s="40" t="str">
        <f>IF(NSW!N128="","",NSW!N128)</f>
        <v>R/S</v>
      </c>
      <c r="N453" s="40">
        <f>IF(NSW!O128="","",NSW!O128)</f>
        <v>46</v>
      </c>
      <c r="O453" s="40">
        <f>IF(NSW!P128="","",NSW!P128)</f>
        <v>790</v>
      </c>
      <c r="P453" s="40">
        <f>IF(NSW!Q128="","",NSW!Q128)</f>
        <v>1900</v>
      </c>
      <c r="Q453" s="40">
        <f>IF(NSW!R128="","",NSW!R128)</f>
        <v>65000</v>
      </c>
      <c r="R453" s="40">
        <f>IF(NSW!S128="","",NSW!S128)</f>
        <v>6000</v>
      </c>
      <c r="S453" s="40" t="str">
        <f>IF(NSW!T128="","",NSW!T128)</f>
        <v>S</v>
      </c>
      <c r="T453" s="40" t="str">
        <f>IF(NSW!U128="","",NSW!U128)</f>
        <v/>
      </c>
      <c r="U453" s="40" t="str">
        <f>IF(NSW!V128="","",NSW!V128)</f>
        <v/>
      </c>
      <c r="V453" s="40" t="str">
        <f>IF(NSW!W128="","",NSW!W128)</f>
        <v/>
      </c>
      <c r="W453" s="40">
        <f>IF(NSW!X128="","",NSW!X128)</f>
        <v>40.6</v>
      </c>
      <c r="X453" s="40">
        <f>IF(NSW!Y128="","",NSW!Y128)</f>
        <v>60</v>
      </c>
      <c r="Y453" s="40" t="str">
        <f>IF(NSW!Z128="","",NSW!Z128)</f>
        <v>L</v>
      </c>
      <c r="Z453" s="40" t="str">
        <f>IF(NSW!AA128="","",NSW!AA128)</f>
        <v>Macquarie Generation</v>
      </c>
      <c r="AA453" s="40" t="str">
        <f>IF(NSW!AB128="","",NSW!AB128)</f>
        <v>Electricity Commission of NSW</v>
      </c>
      <c r="AB453" s="40" t="str">
        <f>IF(NSW!AC128="","",NSW!AC128)</f>
        <v>G Hawkins &amp; Sons</v>
      </c>
      <c r="AC453" s="40" t="str">
        <f>IF(NSW!AD128="","",NSW!AD128)</f>
        <v/>
      </c>
      <c r="AD453" s="40" t="str">
        <f>IF(NSW!AE128="","",NSW!AE128)</f>
        <v/>
      </c>
      <c r="AE453" s="40" t="str">
        <f>IF(NSW!AF128="","",NSW!AF128)</f>
        <v/>
      </c>
      <c r="AF453" s="40" t="str">
        <f>IF(NSW!AG128="","",NSW!AG128)</f>
        <v/>
      </c>
      <c r="AG453" s="40" t="str">
        <f>IF(NSW!AH128="","",NSW!AH128)</f>
        <v/>
      </c>
      <c r="AH453" s="40" t="str">
        <f>IF(NSW!AI128="","",NSW!AI128)</f>
        <v/>
      </c>
      <c r="AI453" s="40" t="str">
        <f>IF(NSW!AJ128="","",NSW!AJ128)</f>
        <v/>
      </c>
      <c r="AJ453" s="40" t="str">
        <f>IF(NSW!AK128="","",NSW!AK128)</f>
        <v/>
      </c>
      <c r="AK453" s="40" t="str">
        <f>IF(NSW!AL128="","",NSW!AL128)</f>
        <v/>
      </c>
      <c r="AL453" s="40" t="str">
        <f>IF(Vic!AM51="","",Vic!AM51)</f>
        <v/>
      </c>
    </row>
    <row r="454" spans="1:38" x14ac:dyDescent="0.2">
      <c r="A454" s="7">
        <f t="shared" si="7"/>
        <v>451</v>
      </c>
      <c r="B454" s="40" t="str">
        <f>IF(ACT!B9="","",ACT!B9)</f>
        <v>POINT HUT WEIR</v>
      </c>
      <c r="C454" s="40" t="str">
        <f>IF(ACT!C9="","",ACT!C9)</f>
        <v>Point Hut Pond</v>
      </c>
      <c r="D454" s="40">
        <f>IF(ACT!E9="","",ACT!E9)</f>
        <v>1987</v>
      </c>
      <c r="E454" s="40" t="str">
        <f>IF(ACT!F9="","",ACT!F9)</f>
        <v/>
      </c>
      <c r="F454" s="40" t="str">
        <f>IF(ACT!G9="","",ACT!G9)</f>
        <v>Point Hut Creek</v>
      </c>
      <c r="G454" s="40" t="str">
        <f>IF(ACT!H9="","",ACT!H9)</f>
        <v/>
      </c>
      <c r="H454" s="40" t="str">
        <f>IF(ACT!I9="","",ACT!I9)</f>
        <v>CANBERRA</v>
      </c>
      <c r="I454" s="40" t="str">
        <f>IF(ACT!J9="","",ACT!J9)</f>
        <v>ACT</v>
      </c>
      <c r="J454" s="40" t="str">
        <f>IF(ACT!K9="","",ACT!K9)</f>
        <v>TE</v>
      </c>
      <c r="K454" s="40" t="str">
        <f>IF(ACT!L9="","",ACT!L9)</f>
        <v/>
      </c>
      <c r="L454" s="40" t="str">
        <f>IF(ACT!M9="","",ACT!M9)</f>
        <v>he</v>
      </c>
      <c r="M454" s="40" t="str">
        <f>IF(ACT!N9="","",ACT!N9)</f>
        <v>R/S</v>
      </c>
      <c r="N454" s="40">
        <f>IF(ACT!O9="","",ACT!O9)</f>
        <v>20</v>
      </c>
      <c r="O454" s="40">
        <f>IF(ACT!P9="","",ACT!P9)</f>
        <v>340</v>
      </c>
      <c r="P454" s="40">
        <f>IF(ACT!Q9="","",ACT!Q9)</f>
        <v>140</v>
      </c>
      <c r="Q454" s="40">
        <f>IF(ACT!R9="","",ACT!R9)</f>
        <v>506</v>
      </c>
      <c r="R454" s="40">
        <f>IF(ACT!S9="","",ACT!S9)</f>
        <v>166</v>
      </c>
      <c r="S454" s="40" t="str">
        <f>IF(ACT!T9="","",ACT!T9)</f>
        <v>Q</v>
      </c>
      <c r="T454" s="40" t="str">
        <f>IF(ACT!U9="","",ACT!U9)</f>
        <v/>
      </c>
      <c r="U454" s="40" t="str">
        <f>IF(ACT!V9="","",ACT!V9)</f>
        <v/>
      </c>
      <c r="V454" s="40" t="str">
        <f>IF(ACT!W9="","",ACT!W9)</f>
        <v/>
      </c>
      <c r="W454" s="40" t="str">
        <f>IF(ACT!Y9="","",ACT!Y9)</f>
        <v/>
      </c>
      <c r="X454" s="40">
        <f>IF(ACT!Z9="","",ACT!Z9)</f>
        <v>375</v>
      </c>
      <c r="Y454" s="40" t="str">
        <f>IF(ACT!AA9="","",ACT!AA9)</f>
        <v>L</v>
      </c>
      <c r="Z454" s="40" t="str">
        <f>IF(ACT!AB9="","",ACT!AB9)</f>
        <v>ACT Government</v>
      </c>
      <c r="AA454" s="40" t="str">
        <f>IF(ACT!AC9="","",ACT!AC9)</f>
        <v>Scott &amp; Furphy Engineers</v>
      </c>
      <c r="AB454" s="40" t="str">
        <f>IF(ACT!AD9="","",ACT!AD9)</f>
        <v>Q H &amp; M Birt P/L</v>
      </c>
      <c r="AC454" s="40" t="str">
        <f>IF(ACT!AE9="","",ACT!AE9)</f>
        <v>Recreational, Pollution control</v>
      </c>
      <c r="AD454" s="40" t="str">
        <f>IF(ACT!AF9="","",ACT!AF9)</f>
        <v/>
      </c>
      <c r="AE454" s="40" t="str">
        <f>IF(ACT!AG9="","",ACT!AG9)</f>
        <v/>
      </c>
      <c r="AF454" s="40" t="str">
        <f>IF(ACT!AH9="","",ACT!AH9)</f>
        <v/>
      </c>
      <c r="AG454" s="40" t="str">
        <f>IF(ACT!AI9="","",ACT!AI9)</f>
        <v/>
      </c>
      <c r="AH454" s="40" t="str">
        <f>IF(ACT!AJ9="","",ACT!AJ9)</f>
        <v/>
      </c>
      <c r="AI454" s="40" t="str">
        <f>IF(ACT!AK9="","",ACT!AK9)</f>
        <v/>
      </c>
      <c r="AJ454" s="40" t="str">
        <f>IF(ACT!AL9="","",ACT!AL9)</f>
        <v/>
      </c>
      <c r="AL454" s="40" t="str">
        <f>IF(Vic!AM52="","",Vic!AM52)</f>
        <v/>
      </c>
    </row>
    <row r="455" spans="1:38" x14ac:dyDescent="0.2">
      <c r="A455" s="7">
        <f t="shared" si="7"/>
        <v>452</v>
      </c>
      <c r="B455" s="40" t="str">
        <f>IF(NSW!B129="","",NSW!B129)</f>
        <v>SPLIT ROCK</v>
      </c>
      <c r="C455" s="40" t="str">
        <f>IF(NSW!C129="","",NSW!C129)</f>
        <v/>
      </c>
      <c r="D455" s="40">
        <f>IF(NSW!E129="","",NSW!E129)</f>
        <v>1987</v>
      </c>
      <c r="E455" s="40" t="str">
        <f>IF(NSW!F129="","",NSW!F129)</f>
        <v/>
      </c>
      <c r="F455" s="40" t="str">
        <f>IF(NSW!G129="","",NSW!G129)</f>
        <v>Manilla</v>
      </c>
      <c r="G455" s="40" t="str">
        <f>IF(NSW!H129="","",NSW!H129)</f>
        <v/>
      </c>
      <c r="H455" s="40" t="str">
        <f>IF(NSW!I129="","",NSW!I129)</f>
        <v>TAMWORTH</v>
      </c>
      <c r="I455" s="40" t="str">
        <f>IF(NSW!J129="","",NSW!J129)</f>
        <v>NSW</v>
      </c>
      <c r="J455" s="40" t="str">
        <f>IF(NSW!K129="","",NSW!K129)</f>
        <v>ER</v>
      </c>
      <c r="K455" s="40" t="str">
        <f>IF(NSW!L129="","",NSW!L129)</f>
        <v/>
      </c>
      <c r="L455" s="40" t="str">
        <f>IF(NSW!M129="","",NSW!M129)</f>
        <v>fc</v>
      </c>
      <c r="M455" s="40" t="str">
        <f>IF(NSW!N129="","",NSW!N129)</f>
        <v>R</v>
      </c>
      <c r="N455" s="40">
        <f>IF(NSW!O129="","",NSW!O129)</f>
        <v>66</v>
      </c>
      <c r="O455" s="40">
        <f>IF(NSW!P129="","",NSW!P129)</f>
        <v>484</v>
      </c>
      <c r="P455" s="40">
        <f>IF(NSW!Q129="","",NSW!Q129)</f>
        <v>1048</v>
      </c>
      <c r="Q455" s="40">
        <f>IF(NSW!R129="","",NSW!R129)</f>
        <v>397000</v>
      </c>
      <c r="R455" s="40">
        <f>IF(NSW!S129="","",NSW!S129)</f>
        <v>21500</v>
      </c>
      <c r="S455" s="40" t="str">
        <f>IF(NSW!T129="","",NSW!T129)</f>
        <v>I</v>
      </c>
      <c r="T455" s="40" t="str">
        <f>IF(NSW!U129="","",NSW!U129)</f>
        <v/>
      </c>
      <c r="U455" s="40" t="str">
        <f>IF(NSW!V129="","",NSW!V129)</f>
        <v/>
      </c>
      <c r="V455" s="40" t="str">
        <f>IF(NSW!W129="","",NSW!W129)</f>
        <v/>
      </c>
      <c r="W455" s="40">
        <f>IF(NSW!X129="","",NSW!X129)</f>
        <v>1650</v>
      </c>
      <c r="X455" s="40">
        <f>IF(NSW!Y129="","",NSW!Y129)</f>
        <v>6860</v>
      </c>
      <c r="Y455" s="40" t="str">
        <f>IF(NSW!Z129="","",NSW!Z129)</f>
        <v>L</v>
      </c>
      <c r="Z455" s="40" t="str">
        <f>IF(NSW!AA129="","",NSW!AA129)</f>
        <v>Dept. Land Water Conservation</v>
      </c>
      <c r="AA455" s="40" t="str">
        <f>IF(NSW!AB129="","",NSW!AB129)</f>
        <v>Dept. Water Resources, NSW</v>
      </c>
      <c r="AB455" s="40" t="str">
        <f>IF(NSW!AC129="","",NSW!AC129)</f>
        <v>Abignano Pty, Ltd</v>
      </c>
      <c r="AC455" s="40" t="str">
        <f>IF(NSW!AD129="","",NSW!AD129)</f>
        <v>Includes 10 BC in upstream facing</v>
      </c>
      <c r="AD455" s="40" t="str">
        <f>IF(NSW!AE129="","",NSW!AE129)</f>
        <v/>
      </c>
      <c r="AE455" s="40" t="str">
        <f>IF(NSW!AF129="","",NSW!AF129)</f>
        <v/>
      </c>
      <c r="AF455" s="40" t="str">
        <f>IF(NSW!AG129="","",NSW!AG129)</f>
        <v/>
      </c>
      <c r="AG455" s="40" t="str">
        <f>IF(NSW!AH129="","",NSW!AH129)</f>
        <v/>
      </c>
      <c r="AH455" s="40" t="str">
        <f>IF(NSW!AI129="","",NSW!AI129)</f>
        <v/>
      </c>
      <c r="AI455" s="40" t="str">
        <f>IF(NSW!AJ129="","",NSW!AJ129)</f>
        <v/>
      </c>
      <c r="AJ455" s="40" t="str">
        <f>IF(NSW!AK129="","",NSW!AK129)</f>
        <v/>
      </c>
      <c r="AK455" s="40" t="str">
        <f>IF(NSW!AL129="","",NSW!AL129)</f>
        <v/>
      </c>
      <c r="AL455" s="40" t="str">
        <f>IF(Vic!AM53="","",Vic!AM53)</f>
        <v/>
      </c>
    </row>
    <row r="456" spans="1:38" x14ac:dyDescent="0.2">
      <c r="A456" s="7">
        <f t="shared" si="7"/>
        <v>453</v>
      </c>
      <c r="B456" s="40" t="str">
        <f>IF(TAS!B66="","",TAS!B66)</f>
        <v>TAYLOR No 3</v>
      </c>
      <c r="C456" s="40" t="str">
        <f>IF(TAS!C66="","",TAS!C66)</f>
        <v/>
      </c>
      <c r="D456" s="40">
        <f>IF(TAS!E66="","",TAS!E66)</f>
        <v>1987</v>
      </c>
      <c r="E456" s="40" t="str">
        <f>IF(TAS!F66="","",TAS!F66)</f>
        <v/>
      </c>
      <c r="F456" s="40" t="str">
        <f>IF(TAS!G66="","",TAS!G66)</f>
        <v>Blanchards Creek</v>
      </c>
      <c r="G456" s="40" t="str">
        <f>IF(TAS!H66="","",TAS!H66)</f>
        <v/>
      </c>
      <c r="H456" s="40" t="str">
        <f>IF(TAS!I66="","",TAS!I66)</f>
        <v>LAUNCESTON</v>
      </c>
      <c r="I456" s="40" t="str">
        <f>IF(TAS!J66="","",TAS!J66)</f>
        <v>TAS</v>
      </c>
      <c r="J456" s="40" t="str">
        <f>IF(TAS!K66="","",TAS!K66)</f>
        <v>TE</v>
      </c>
      <c r="K456" s="40" t="str">
        <f>IF(TAS!L66="","",TAS!L66)</f>
        <v/>
      </c>
      <c r="L456" s="40" t="str">
        <f>IF(TAS!M66="","",TAS!M66)</f>
        <v>ie</v>
      </c>
      <c r="M456" s="40" t="str">
        <f>IF(TAS!N66="","",TAS!N66)</f>
        <v/>
      </c>
      <c r="N456" s="40">
        <f>IF(TAS!O66="","",TAS!O66)</f>
        <v>10</v>
      </c>
      <c r="O456" s="40">
        <f>IF(TAS!P66="","",TAS!P66)</f>
        <v>300</v>
      </c>
      <c r="P456" s="40" t="str">
        <f>IF(TAS!Q66="","",TAS!Q66)</f>
        <v/>
      </c>
      <c r="Q456" s="40">
        <f>IF(TAS!R66="","",TAS!R66)</f>
        <v>4500</v>
      </c>
      <c r="R456" s="40">
        <f>IF(TAS!S66="","",TAS!S66)</f>
        <v>1500</v>
      </c>
      <c r="S456" s="40" t="str">
        <f>IF(TAS!T66="","",TAS!T66)</f>
        <v>I</v>
      </c>
      <c r="T456" s="40" t="str">
        <f>IF(TAS!U66="","",TAS!U66)</f>
        <v/>
      </c>
      <c r="U456" s="40" t="str">
        <f>IF(TAS!V66="","",TAS!V66)</f>
        <v/>
      </c>
      <c r="V456" s="40" t="str">
        <f>IF(TAS!W66="","",TAS!W66)</f>
        <v/>
      </c>
      <c r="W456" s="40">
        <f>IF(TAS!Y66="","",TAS!Y66)</f>
        <v>106</v>
      </c>
      <c r="X456" s="40">
        <f>IF(TAS!Z66="","",TAS!Z66)</f>
        <v>26</v>
      </c>
      <c r="Y456" s="40" t="str">
        <f>IF(TAS!AB66="","",TAS!AB66)</f>
        <v>L</v>
      </c>
      <c r="Z456" s="40" t="str">
        <f>IF(TAS!AC66="","",TAS!AC66)</f>
        <v>J.C.W. Taylor</v>
      </c>
      <c r="AA456" s="40" t="str">
        <f>IF(TAS!AD66="","",TAS!AD66)</f>
        <v>Gutteridge Haskins and Davey</v>
      </c>
      <c r="AB456" s="40" t="str">
        <f>IF(TAS!AE66="","",TAS!AE66)</f>
        <v>Avoca Transport</v>
      </c>
      <c r="AC456" s="40" t="str">
        <f>IF(TAS!AF66="","",TAS!AF66)</f>
        <v>The storage serves the irrigation needs along the South Esk River valley west of Avoca.</v>
      </c>
      <c r="AD456" s="40" t="str">
        <f>IF(TAS!AG66="","",TAS!AG66)</f>
        <v/>
      </c>
      <c r="AE456" s="40" t="str">
        <f>IF(TAS!AH66="","",TAS!AH66)</f>
        <v/>
      </c>
      <c r="AF456" s="40" t="str">
        <f>IF(TAS!AI66="","",TAS!AI66)</f>
        <v/>
      </c>
      <c r="AG456" s="40" t="str">
        <f>IF(TAS!AJ66="","",TAS!AJ66)</f>
        <v/>
      </c>
      <c r="AH456" s="40" t="str">
        <f>IF(TAS!AK66="","",TAS!AK66)</f>
        <v/>
      </c>
      <c r="AI456" s="40" t="str">
        <f>IF(TAS!AL66="","",TAS!AL66)</f>
        <v/>
      </c>
      <c r="AJ456" s="40" t="str">
        <f>IF(TAS!AM66="","",TAS!AM66)</f>
        <v/>
      </c>
      <c r="AK456" s="40" t="str">
        <f>IF(TAS!AN66="","",TAS!AN66)</f>
        <v/>
      </c>
      <c r="AL456" s="40" t="str">
        <f>IF(Vic!AM54="","",Vic!AM54)</f>
        <v/>
      </c>
    </row>
    <row r="457" spans="1:38" x14ac:dyDescent="0.2">
      <c r="A457" s="7">
        <f t="shared" si="7"/>
        <v>454</v>
      </c>
      <c r="B457" s="40" t="str">
        <f>IF(WA!B38="","",WA!B38)</f>
        <v>WILLY WILLY</v>
      </c>
      <c r="C457" s="40" t="str">
        <f>IF(WA!C38="","",WA!C38)</f>
        <v/>
      </c>
      <c r="D457" s="40">
        <f>IF(WA!E38="","",WA!E38)</f>
        <v>1987</v>
      </c>
      <c r="E457" s="40" t="str">
        <f>IF(WA!F38="","",WA!F38)</f>
        <v/>
      </c>
      <c r="F457" s="40" t="str">
        <f>IF(WA!G38="","",WA!G38)</f>
        <v>Willy Willy Ck</v>
      </c>
      <c r="G457" s="40" t="str">
        <f>IF(WA!H38="","",WA!H38)</f>
        <v/>
      </c>
      <c r="H457" s="40" t="str">
        <f>IF(WA!I38="","",WA!I38)</f>
        <v>HALLS CREEK</v>
      </c>
      <c r="I457" s="40" t="str">
        <f>IF(WA!J38="","",WA!J38)</f>
        <v>WA</v>
      </c>
      <c r="J457" s="40" t="str">
        <f>IF(WA!K38="","",WA!K38)</f>
        <v>TE</v>
      </c>
      <c r="K457" s="40" t="str">
        <f>IF(WA!L38="","",WA!L38)</f>
        <v/>
      </c>
      <c r="L457" s="40" t="str">
        <f>IF(WA!M38="","",WA!M38)</f>
        <v>he</v>
      </c>
      <c r="M457" s="40" t="str">
        <f>IF(WA!N38="","",WA!N38)</f>
        <v>R</v>
      </c>
      <c r="N457" s="40">
        <f>IF(WA!O38="","",WA!O38)</f>
        <v>15</v>
      </c>
      <c r="O457" s="40">
        <f>IF(WA!P38="","",WA!P38)</f>
        <v>40</v>
      </c>
      <c r="P457" s="40" t="str">
        <f>IF(WA!Q38="","",WA!Q38)</f>
        <v/>
      </c>
      <c r="Q457" s="40">
        <f>IF(WA!R38="","",WA!R38)</f>
        <v>340</v>
      </c>
      <c r="R457" s="40" t="str">
        <f>IF(WA!S38="","",WA!S38)</f>
        <v/>
      </c>
      <c r="S457" s="40" t="str">
        <f>IF(WA!T38="","",WA!T38)</f>
        <v>S</v>
      </c>
      <c r="T457" s="40" t="str">
        <f>IF(WA!U38="","",WA!U38)</f>
        <v/>
      </c>
      <c r="U457" s="40" t="str">
        <f>IF(WA!V38="","",WA!V38)</f>
        <v/>
      </c>
      <c r="V457" s="40" t="str">
        <f>IF(WA!W38="","",WA!W38)</f>
        <v/>
      </c>
      <c r="W457" s="40" t="str">
        <f>IF(WA!Y38="","",WA!Y38)</f>
        <v/>
      </c>
      <c r="X457" s="40" t="str">
        <f>IF(WA!Z38="","",WA!Z38)</f>
        <v/>
      </c>
      <c r="Y457" s="40" t="str">
        <f>IF(WA!AA38="","",WA!AA38)</f>
        <v>L</v>
      </c>
      <c r="Z457" s="40" t="str">
        <f>IF(WA!AB38="","",WA!AB38)</f>
        <v>Mt Dockerel Mining NL</v>
      </c>
      <c r="AA457" s="40" t="str">
        <f>IF(WA!AC38="","",WA!AC38)</f>
        <v>Neil Williams</v>
      </c>
      <c r="AB457" s="40" t="str">
        <f>IF(WA!AD38="","",WA!AD38)</f>
        <v>Neil Williams</v>
      </c>
      <c r="AC457" s="40" t="str">
        <f>IF(WA!AE38="","",WA!AE38)</f>
        <v/>
      </c>
      <c r="AD457" s="40" t="str">
        <f>IF(WA!AF38="","",WA!AF38)</f>
        <v/>
      </c>
      <c r="AE457" s="40" t="str">
        <f>IF(WA!AG38="","",WA!AG38)</f>
        <v/>
      </c>
      <c r="AF457" s="40" t="str">
        <f>IF(WA!AH38="","",WA!AH38)</f>
        <v/>
      </c>
      <c r="AG457" s="40" t="str">
        <f>IF(WA!AI38="","",WA!AI38)</f>
        <v/>
      </c>
      <c r="AH457" s="40" t="str">
        <f>IF(WA!AJ38="","",WA!AJ38)</f>
        <v/>
      </c>
      <c r="AI457" s="40" t="str">
        <f>IF(WA!AK38="","",WA!AK38)</f>
        <v/>
      </c>
      <c r="AK457" s="40" t="str">
        <f>IF(WA!AL38="","",WA!AL38)</f>
        <v/>
      </c>
      <c r="AL457" s="40" t="str">
        <f>IF(Vic!AM55="","",Vic!AM55)</f>
        <v/>
      </c>
    </row>
    <row r="458" spans="1:38" x14ac:dyDescent="0.2">
      <c r="A458" s="7">
        <f t="shared" si="7"/>
        <v>455</v>
      </c>
      <c r="B458" s="40" t="str">
        <f>IF(NSW!B130="","",NSW!B130)</f>
        <v xml:space="preserve">YELLOW PINCH </v>
      </c>
      <c r="C458" s="40" t="str">
        <f>IF(NSW!C130="","",NSW!C130)</f>
        <v/>
      </c>
      <c r="D458" s="40">
        <f>IF(NSW!E130="","",NSW!E130)</f>
        <v>1987</v>
      </c>
      <c r="E458" s="40" t="str">
        <f>IF(NSW!F130="","",NSW!F130)</f>
        <v/>
      </c>
      <c r="F458" s="40" t="str">
        <f>IF(NSW!G130="","",NSW!G130)</f>
        <v>Yellow Pinch Ck</v>
      </c>
      <c r="G458" s="40" t="str">
        <f>IF(NSW!H130="","",NSW!H130)</f>
        <v/>
      </c>
      <c r="H458" s="40" t="str">
        <f>IF(NSW!I130="","",NSW!I130)</f>
        <v>MERIMBULA</v>
      </c>
      <c r="I458" s="40" t="str">
        <f>IF(NSW!J130="","",NSW!J130)</f>
        <v>NSW</v>
      </c>
      <c r="J458" s="40" t="str">
        <f>IF(NSW!K130="","",NSW!K130)</f>
        <v>ER</v>
      </c>
      <c r="K458" s="40" t="str">
        <f>IF(NSW!L130="","",NSW!L130)</f>
        <v/>
      </c>
      <c r="L458" s="40" t="str">
        <f>IF(NSW!M130="","",NSW!M130)</f>
        <v>ie</v>
      </c>
      <c r="M458" s="40" t="str">
        <f>IF(NSW!N130="","",NSW!N130)</f>
        <v>R</v>
      </c>
      <c r="N458" s="40">
        <f>IF(NSW!O130="","",NSW!O130)</f>
        <v>40</v>
      </c>
      <c r="O458" s="40">
        <f>IF(NSW!P130="","",NSW!P130)</f>
        <v>200</v>
      </c>
      <c r="P458" s="40">
        <f>IF(NSW!Q130="","",NSW!Q130)</f>
        <v>198</v>
      </c>
      <c r="Q458" s="40">
        <f>IF(NSW!R130="","",NSW!R130)</f>
        <v>3000</v>
      </c>
      <c r="R458" s="40">
        <f>IF(NSW!S130="","",NSW!S130)</f>
        <v>240</v>
      </c>
      <c r="S458" s="40" t="str">
        <f>IF(NSW!T130="","",NSW!T130)</f>
        <v>S</v>
      </c>
      <c r="T458" s="40" t="str">
        <f>IF(NSW!U130="","",NSW!U130)</f>
        <v/>
      </c>
      <c r="U458" s="40" t="str">
        <f>IF(NSW!V130="","",NSW!V130)</f>
        <v/>
      </c>
      <c r="V458" s="40" t="str">
        <f>IF(NSW!W130="","",NSW!W130)</f>
        <v/>
      </c>
      <c r="W458" s="40">
        <f>IF(NSW!X130="","",NSW!X130)</f>
        <v>2.7</v>
      </c>
      <c r="X458" s="40">
        <f>IF(NSW!Y130="","",NSW!Y130)</f>
        <v>98</v>
      </c>
      <c r="Y458" s="40" t="str">
        <f>IF(NSW!Z130="","",NSW!Z130)</f>
        <v>L</v>
      </c>
      <c r="Z458" s="40" t="str">
        <f>IF(NSW!AA130="","",NSW!AA130)</f>
        <v>Bega Valley Shire Council</v>
      </c>
      <c r="AA458" s="40" t="str">
        <f>IF(NSW!AB130="","",NSW!AB130)</f>
        <v>Department of Public Works NSW</v>
      </c>
      <c r="AB458" s="40" t="str">
        <f>IF(NSW!AC130="","",NSW!AC130)</f>
        <v>Department of Public Works NSW</v>
      </c>
      <c r="AC458" s="40" t="str">
        <f>IF(NSW!AD130="","",NSW!AD130)</f>
        <v/>
      </c>
      <c r="AD458" s="40" t="str">
        <f>IF(NSW!AE130="","",NSW!AE130)</f>
        <v/>
      </c>
      <c r="AE458" s="40" t="str">
        <f>IF(NSW!AF130="","",NSW!AF130)</f>
        <v/>
      </c>
      <c r="AF458" s="40" t="str">
        <f>IF(NSW!AG130="","",NSW!AG130)</f>
        <v/>
      </c>
      <c r="AG458" s="40" t="str">
        <f>IF(NSW!AH130="","",NSW!AH130)</f>
        <v/>
      </c>
      <c r="AH458" s="40" t="str">
        <f>IF(NSW!AI130="","",NSW!AI130)</f>
        <v/>
      </c>
      <c r="AI458" s="40" t="str">
        <f>IF(NSW!AJ130="","",NSW!AJ130)</f>
        <v/>
      </c>
      <c r="AJ458" s="40" t="str">
        <f>IF(NSW!AK130="","",NSW!AK130)</f>
        <v/>
      </c>
      <c r="AK458" s="40" t="str">
        <f>IF(NSW!AL130="","",NSW!AL130)</f>
        <v/>
      </c>
      <c r="AL458" s="40" t="str">
        <f>IF(Vic!AM56="","",Vic!AM56)</f>
        <v/>
      </c>
    </row>
    <row r="459" spans="1:38" x14ac:dyDescent="0.2">
      <c r="A459" s="7">
        <f t="shared" si="7"/>
        <v>456</v>
      </c>
      <c r="B459" s="40" t="str">
        <f>IF(QLD!C89="","",QLD!C89)</f>
        <v>BJELKE-PETERSEN</v>
      </c>
      <c r="C459" s="40" t="str">
        <f>IF(QLD!D89="","",QLD!D89)</f>
        <v/>
      </c>
      <c r="D459" s="40">
        <f>IF(QLD!F89="","",QLD!F89)</f>
        <v>1988</v>
      </c>
      <c r="E459" s="40" t="str">
        <f>IF(QLD!G89="","",QLD!G89)</f>
        <v/>
      </c>
      <c r="F459" s="40" t="str">
        <f>IF(QLD!H89="","",QLD!H89)</f>
        <v>Barker Ck</v>
      </c>
      <c r="G459" s="40" t="str">
        <f>IF(QLD!I89="","",QLD!I89)</f>
        <v/>
      </c>
      <c r="H459" s="40" t="str">
        <f>IF(QLD!J89="","",QLD!J89)</f>
        <v>MURGON</v>
      </c>
      <c r="I459" s="40" t="str">
        <f>IF(QLD!K89="","",QLD!K89)</f>
        <v>QLD</v>
      </c>
      <c r="J459" s="40" t="str">
        <f>IF(QLD!L89="","",QLD!L89)</f>
        <v>ER</v>
      </c>
      <c r="K459" s="40" t="str">
        <f>IF(QLD!M89="","",QLD!M89)</f>
        <v/>
      </c>
      <c r="L459" s="40" t="str">
        <f>IF(QLD!N89="","",QLD!N89)</f>
        <v>ie</v>
      </c>
      <c r="M459" s="40" t="str">
        <f>IF(QLD!O89="","",QLD!O89)</f>
        <v>R</v>
      </c>
      <c r="N459" s="40">
        <f>IF(QLD!P89="","",QLD!P89)</f>
        <v>34</v>
      </c>
      <c r="O459" s="40">
        <f>IF(QLD!Q89="","",QLD!Q89)</f>
        <v>560</v>
      </c>
      <c r="P459" s="40">
        <f>IF(QLD!R89="","",QLD!R89)</f>
        <v>641</v>
      </c>
      <c r="Q459" s="40">
        <f>IF(QLD!S89="","",QLD!S89)</f>
        <v>134900</v>
      </c>
      <c r="R459" s="40">
        <f>IF(QLD!T89="","",QLD!T89)</f>
        <v>22500</v>
      </c>
      <c r="S459" s="40" t="str">
        <f>IF(QLD!U89="","",QLD!U89)</f>
        <v>I</v>
      </c>
      <c r="T459" s="40" t="str">
        <f>IF(QLD!V89="","",QLD!V89)</f>
        <v/>
      </c>
      <c r="U459" s="40" t="str">
        <f>IF(QLD!W89="","",QLD!W89)</f>
        <v/>
      </c>
      <c r="V459" s="40" t="str">
        <f>IF(QLD!X89="","",QLD!X89)</f>
        <v/>
      </c>
      <c r="W459" s="40">
        <f>IF(QLD!Z89="","",QLD!Z89)</f>
        <v>167</v>
      </c>
      <c r="X459" s="40">
        <f>IF(QLD!AA89="","",QLD!AA89)</f>
        <v>3660</v>
      </c>
      <c r="Y459" s="40" t="str">
        <f>IF(QLD!AB89="","",QLD!AB89)</f>
        <v>L</v>
      </c>
      <c r="Z459" s="40" t="str">
        <f>IF(QLD!AC89="","",QLD!AC89)</f>
        <v>SunWater</v>
      </c>
      <c r="AA459" s="40" t="str">
        <f>IF(QLD!AD89="","",QLD!AD89)</f>
        <v>Water Resources Commission</v>
      </c>
      <c r="AB459" s="40" t="str">
        <f>IF(QLD!AE89="","",QLD!AE89)</f>
        <v>White Industries Pty Ltd</v>
      </c>
      <c r="AC459" s="40" t="str">
        <f>IF(QLD!AF89="","",QLD!AF89)</f>
        <v/>
      </c>
      <c r="AD459" s="40" t="str">
        <f>IF(QLD!AG89="","",QLD!AG89)</f>
        <v/>
      </c>
      <c r="AE459" s="40" t="str">
        <f>IF(QLD!AH89="","",QLD!AH89)</f>
        <v>n/a</v>
      </c>
      <c r="AF459" s="40" t="str">
        <f>IF(QLD!AI89="","",QLD!AI89)</f>
        <v>n/a</v>
      </c>
      <c r="AG459" s="40">
        <f>IF(QLD!AJ89="","",QLD!AJ89)</f>
        <v>90</v>
      </c>
      <c r="AH459" s="40" t="str">
        <f>IF(QLD!AK89="","",QLD!AK89)</f>
        <v>n/a</v>
      </c>
      <c r="AI459" s="40">
        <f>IF(QLD!AL89="","",QLD!AL89)</f>
        <v>50</v>
      </c>
      <c r="AJ459" s="40" t="str">
        <f>IF(QLD!AM89="","",QLD!AM89)</f>
        <v/>
      </c>
      <c r="AK459" s="40" t="str">
        <f>IF(QLD!AN89="","",QLD!AN89)</f>
        <v/>
      </c>
      <c r="AL459" s="40" t="str">
        <f>IF(Vic!AM57="","",Vic!AM57)</f>
        <v/>
      </c>
    </row>
    <row r="460" spans="1:38" x14ac:dyDescent="0.2">
      <c r="A460" s="7">
        <f t="shared" si="7"/>
        <v>457</v>
      </c>
      <c r="B460" s="40" t="str">
        <f>IF(WA!B39="","",WA!B39)</f>
        <v>HEDGES WATER SUPPLY</v>
      </c>
      <c r="C460" s="40" t="str">
        <f>IF(WA!C39="","",WA!C39)</f>
        <v/>
      </c>
      <c r="D460" s="40">
        <f>IF(WA!E39="","",WA!E39)</f>
        <v>1988</v>
      </c>
      <c r="E460" s="40" t="str">
        <f>IF(WA!F39="","",WA!F39)</f>
        <v/>
      </c>
      <c r="F460" s="40" t="str">
        <f>IF(WA!G39="","",WA!G39)</f>
        <v>Tr Murray</v>
      </c>
      <c r="G460" s="40" t="str">
        <f>IF(WA!H39="","",WA!H39)</f>
        <v/>
      </c>
      <c r="H460" s="40" t="str">
        <f>IF(WA!I39="","",WA!I39)</f>
        <v>BODDINGTON</v>
      </c>
      <c r="I460" s="40" t="str">
        <f>IF(WA!J39="","",WA!J39)</f>
        <v>WA</v>
      </c>
      <c r="J460" s="40" t="str">
        <f>IF(WA!K39="","",WA!K39)</f>
        <v>TE</v>
      </c>
      <c r="K460" s="40" t="str">
        <f>IF(WA!L39="","",WA!L39)</f>
        <v/>
      </c>
      <c r="L460" s="40" t="str">
        <f>IF(WA!M39="","",WA!M39)</f>
        <v>he</v>
      </c>
      <c r="M460" s="40" t="str">
        <f>IF(WA!N39="","",WA!N39)</f>
        <v>S</v>
      </c>
      <c r="N460" s="40">
        <f>IF(WA!O39="","",WA!O39)</f>
        <v>24</v>
      </c>
      <c r="O460" s="40">
        <f>IF(WA!P39="","",WA!P39)</f>
        <v>400</v>
      </c>
      <c r="P460" s="40">
        <f>IF(WA!Q39="","",WA!Q39)</f>
        <v>320</v>
      </c>
      <c r="Q460" s="40">
        <f>IF(WA!R39="","",WA!R39)</f>
        <v>3960</v>
      </c>
      <c r="R460" s="40">
        <f>IF(WA!S39="","",WA!S39)</f>
        <v>350</v>
      </c>
      <c r="S460" s="40" t="str">
        <f>IF(WA!T39="","",WA!T39)</f>
        <v>S</v>
      </c>
      <c r="T460" s="40" t="str">
        <f>IF(WA!U39="","",WA!U39)</f>
        <v/>
      </c>
      <c r="U460" s="40" t="str">
        <f>IF(WA!V39="","",WA!V39)</f>
        <v/>
      </c>
      <c r="V460" s="40" t="str">
        <f>IF(WA!W39="","",WA!W39)</f>
        <v/>
      </c>
      <c r="W460" s="40" t="str">
        <f>IF(WA!Y39="","",WA!Y39)</f>
        <v/>
      </c>
      <c r="X460" s="40">
        <f>IF(WA!Z39="","",WA!Z39)</f>
        <v>18</v>
      </c>
      <c r="Y460" s="40" t="str">
        <f>IF(WA!AA39="","",WA!AA39)</f>
        <v>L</v>
      </c>
      <c r="Z460" s="40" t="str">
        <f>IF(WA!AB39="","",WA!AB39)</f>
        <v>Alcoa Aust Ltd</v>
      </c>
      <c r="AA460" s="40" t="str">
        <f>IF(WA!AC39="","",WA!AC39)</f>
        <v>Dames &amp; Moore</v>
      </c>
      <c r="AB460" s="40" t="str">
        <f>IF(WA!AD39="","",WA!AD39)</f>
        <v/>
      </c>
      <c r="AC460" s="40" t="str">
        <f>IF(WA!AE39="","",WA!AE39)</f>
        <v/>
      </c>
      <c r="AD460" s="40" t="str">
        <f>IF(WA!AF39="","",WA!AF39)</f>
        <v/>
      </c>
      <c r="AE460" s="40" t="str">
        <f>IF(WA!AG39="","",WA!AG39)</f>
        <v/>
      </c>
      <c r="AF460" s="40" t="str">
        <f>IF(WA!AH39="","",WA!AH39)</f>
        <v/>
      </c>
      <c r="AG460" s="40" t="str">
        <f>IF(WA!AI39="","",WA!AI39)</f>
        <v/>
      </c>
      <c r="AH460" s="40" t="str">
        <f>IF(WA!AJ39="","",WA!AJ39)</f>
        <v/>
      </c>
      <c r="AI460" s="40" t="str">
        <f>IF(WA!AK39="","",WA!AK39)</f>
        <v/>
      </c>
      <c r="AK460" s="40" t="str">
        <f>IF(WA!AL39="","",WA!AL39)</f>
        <v/>
      </c>
      <c r="AL460" s="40" t="str">
        <f>IF(Vic!AM58="","",Vic!AM58)</f>
        <v/>
      </c>
    </row>
    <row r="461" spans="1:38" x14ac:dyDescent="0.2">
      <c r="A461" s="7">
        <f t="shared" si="7"/>
        <v>458</v>
      </c>
      <c r="B461" s="40" t="str">
        <f>IF(TAS!B67="","",TAS!B67)</f>
        <v>HENTY</v>
      </c>
      <c r="C461" s="40" t="str">
        <f>IF(TAS!C67="","",TAS!C67)</f>
        <v/>
      </c>
      <c r="D461" s="40">
        <f>IF(TAS!E67="","",TAS!E67)</f>
        <v>1988</v>
      </c>
      <c r="E461" s="40" t="str">
        <f>IF(TAS!F67="","",TAS!F67)</f>
        <v/>
      </c>
      <c r="F461" s="40" t="str">
        <f>IF(TAS!G67="","",TAS!G67)</f>
        <v>Henty</v>
      </c>
      <c r="G461" s="40" t="str">
        <f>IF(TAS!H67="","",TAS!H67)</f>
        <v/>
      </c>
      <c r="H461" s="40" t="str">
        <f>IF(TAS!I67="","",TAS!I67)</f>
        <v>QUEENSTOWN</v>
      </c>
      <c r="I461" s="40" t="str">
        <f>IF(TAS!J67="","",TAS!J67)</f>
        <v>TAS</v>
      </c>
      <c r="J461" s="40" t="str">
        <f>IF(TAS!K67="","",TAS!K67)</f>
        <v>PG</v>
      </c>
      <c r="K461" s="40" t="str">
        <f>IF(TAS!L67="","",TAS!L67)</f>
        <v/>
      </c>
      <c r="L461" s="40" t="str">
        <f>IF(TAS!M67="","",TAS!M67)</f>
        <v/>
      </c>
      <c r="M461" s="40" t="str">
        <f>IF(TAS!N67="","",TAS!N67)</f>
        <v>R/S</v>
      </c>
      <c r="N461" s="40">
        <f>IF(TAS!O67="","",TAS!O67)</f>
        <v>20</v>
      </c>
      <c r="O461" s="40">
        <f>IF(TAS!P67="","",TAS!P67)</f>
        <v>120</v>
      </c>
      <c r="P461" s="40">
        <f>IF(TAS!Q67="","",TAS!Q67)</f>
        <v>12</v>
      </c>
      <c r="Q461" s="40">
        <f>IF(TAS!R67="","",TAS!R67)</f>
        <v>350</v>
      </c>
      <c r="R461" s="40">
        <f>IF(TAS!S67="","",TAS!S67)</f>
        <v>70</v>
      </c>
      <c r="S461" s="40" t="str">
        <f>IF(TAS!T67="","",TAS!T67)</f>
        <v>H</v>
      </c>
      <c r="T461" s="40" t="str">
        <f>IF(TAS!U67="","",TAS!U67)</f>
        <v/>
      </c>
      <c r="U461" s="40" t="str">
        <f>IF(TAS!V67="","",TAS!V67)</f>
        <v/>
      </c>
      <c r="V461" s="40" t="str">
        <f>IF(TAS!W67="","",TAS!W67)</f>
        <v/>
      </c>
      <c r="W461" s="40">
        <f>IF(TAS!Y67="","",TAS!Y67)</f>
        <v>18</v>
      </c>
      <c r="X461" s="40">
        <f>IF(TAS!Z67="","",TAS!Z67)</f>
        <v>139</v>
      </c>
      <c r="Y461" s="40" t="str">
        <f>IF(TAS!AB67="","",TAS!AB67)</f>
        <v>L</v>
      </c>
      <c r="Z461" s="40" t="str">
        <f>IF(TAS!AC67="","",TAS!AC67)</f>
        <v>Hydro Electric Corporation TAS</v>
      </c>
      <c r="AA461" s="40" t="str">
        <f>IF(TAS!AD67="","",TAS!AD67)</f>
        <v>Hydro-Electric Commission TAS</v>
      </c>
      <c r="AB461" s="40" t="str">
        <f>IF(TAS!AE67="","",TAS!AE67)</f>
        <v>Hydro-Electric Commission TAS</v>
      </c>
      <c r="AC461" s="40" t="str">
        <f>IF(TAS!AF67="","",TAS!AF67)</f>
        <v>Diverts water to the Lake Plimsoll and the Tribute Power Station.</v>
      </c>
      <c r="AD461" s="40" t="str">
        <f>IF(TAS!AG67="","",TAS!AG67)</f>
        <v/>
      </c>
      <c r="AE461" s="40" t="str">
        <f>IF(TAS!AH67="","",TAS!AH67)</f>
        <v/>
      </c>
      <c r="AF461" s="40" t="str">
        <f>IF(TAS!AI67="","",TAS!AI67)</f>
        <v/>
      </c>
      <c r="AG461" s="40" t="str">
        <f>IF(TAS!AJ67="","",TAS!AJ67)</f>
        <v/>
      </c>
      <c r="AH461" s="40" t="str">
        <f>IF(TAS!AK67="","",TAS!AK67)</f>
        <v/>
      </c>
      <c r="AI461" s="40" t="str">
        <f>IF(TAS!AL67="","",TAS!AL67)</f>
        <v/>
      </c>
      <c r="AJ461" s="40" t="str">
        <f>IF(TAS!AM67="","",TAS!AM67)</f>
        <v/>
      </c>
      <c r="AK461" s="40" t="str">
        <f>IF(TAS!AN67="","",TAS!AN67)</f>
        <v/>
      </c>
      <c r="AL461" s="40" t="str">
        <f>IF(Vic!AM59="","",Vic!AM59)</f>
        <v/>
      </c>
    </row>
    <row r="462" spans="1:38" x14ac:dyDescent="0.2">
      <c r="A462" s="7">
        <f t="shared" si="7"/>
        <v>459</v>
      </c>
      <c r="B462" s="40" t="str">
        <f>IF(QLD!C90="","",QLD!C90)</f>
        <v>MT LEYSHON WATER SUPPLY</v>
      </c>
      <c r="C462" s="40" t="str">
        <f>IF(QLD!D90="","",QLD!D90)</f>
        <v/>
      </c>
      <c r="D462" s="40">
        <f>IF(QLD!F90="","",QLD!F90)</f>
        <v>1988</v>
      </c>
      <c r="E462" s="40" t="str">
        <f>IF(QLD!G90="","",QLD!G90)</f>
        <v/>
      </c>
      <c r="F462" s="40" t="str">
        <f>IF(QLD!H90="","",QLD!H90)</f>
        <v xml:space="preserve">Unnamed </v>
      </c>
      <c r="G462" s="40" t="str">
        <f>IF(QLD!I90="","",QLD!I90)</f>
        <v/>
      </c>
      <c r="H462" s="40" t="str">
        <f>IF(QLD!J90="","",QLD!J90)</f>
        <v>CHARTERS TOWERS</v>
      </c>
      <c r="I462" s="40" t="str">
        <f>IF(QLD!K90="","",QLD!K90)</f>
        <v>QLD</v>
      </c>
      <c r="J462" s="40" t="str">
        <f>IF(QLD!L90="","",QLD!L90)</f>
        <v>ER</v>
      </c>
      <c r="K462" s="40" t="str">
        <f>IF(QLD!M90="","",QLD!M90)</f>
        <v/>
      </c>
      <c r="L462" s="40" t="str">
        <f>IF(QLD!N90="","",QLD!N90)</f>
        <v>ie</v>
      </c>
      <c r="M462" s="40" t="str">
        <f>IF(QLD!O90="","",QLD!O90)</f>
        <v>R</v>
      </c>
      <c r="N462" s="40">
        <f>IF(QLD!P90="","",QLD!P90)</f>
        <v>27</v>
      </c>
      <c r="O462" s="40">
        <f>IF(QLD!Q90="","",QLD!Q90)</f>
        <v>435</v>
      </c>
      <c r="P462" s="40" t="str">
        <f>IF(QLD!R90="","",QLD!R90)</f>
        <v/>
      </c>
      <c r="Q462" s="40">
        <f>IF(QLD!S90="","",QLD!S90)</f>
        <v>1250</v>
      </c>
      <c r="R462" s="40">
        <f>IF(QLD!T90="","",QLD!T90)</f>
        <v>130</v>
      </c>
      <c r="S462" s="40" t="str">
        <f>IF(QLD!U90="","",QLD!U90)</f>
        <v>S</v>
      </c>
      <c r="T462" s="40" t="str">
        <f>IF(QLD!V90="","",QLD!V90)</f>
        <v/>
      </c>
      <c r="U462" s="40" t="str">
        <f>IF(QLD!W90="","",QLD!W90)</f>
        <v/>
      </c>
      <c r="V462" s="40" t="str">
        <f>IF(QLD!X90="","",QLD!X90)</f>
        <v/>
      </c>
      <c r="W462" s="40" t="str">
        <f>IF(QLD!Z90="","",QLD!Z90)</f>
        <v/>
      </c>
      <c r="X462" s="40" t="str">
        <f>IF(QLD!AA90="","",QLD!AA90)</f>
        <v/>
      </c>
      <c r="Y462" s="40" t="str">
        <f>IF(QLD!AB90="","",QLD!AB90)</f>
        <v>L</v>
      </c>
      <c r="Z462" s="40" t="str">
        <f>IF(QLD!AC90="","",QLD!AC90)</f>
        <v>Mt Leyshon Gold Mines Ltd</v>
      </c>
      <c r="AA462" s="40" t="str">
        <f>IF(QLD!AD90="","",QLD!AD90)</f>
        <v>Aust Groundwater Consult. P/L(Orig), Coffey &amp; Partners Int'l(Raising)</v>
      </c>
      <c r="AB462" s="40" t="str">
        <f>IF(QLD!AE90="","",QLD!AE90)</f>
        <v>Thiess Contractors Pty Ltd (Orig), Eltin Open Pit Ops P/L (Raising)</v>
      </c>
      <c r="AC462" s="40" t="str">
        <f>IF(QLD!AF90="","",QLD!AF90)</f>
        <v>Raised in 1993</v>
      </c>
      <c r="AD462" s="40" t="str">
        <f>IF(QLD!AG90="","",QLD!AG90)</f>
        <v/>
      </c>
      <c r="AE462" s="40" t="str">
        <f>IF(QLD!AH90="","",QLD!AH90)</f>
        <v/>
      </c>
      <c r="AF462" s="40" t="str">
        <f>IF(QLD!AI90="","",QLD!AI90)</f>
        <v/>
      </c>
      <c r="AG462" s="40" t="str">
        <f>IF(QLD!AJ90="","",QLD!AJ90)</f>
        <v/>
      </c>
      <c r="AH462" s="40" t="str">
        <f>IF(QLD!AK90="","",QLD!AK90)</f>
        <v/>
      </c>
      <c r="AI462" s="40" t="str">
        <f>IF(QLD!AL90="","",QLD!AL90)</f>
        <v/>
      </c>
      <c r="AJ462" s="40" t="str">
        <f>IF(QLD!AM90="","",QLD!AM90)</f>
        <v/>
      </c>
      <c r="AK462" s="40" t="str">
        <f>IF(QLD!AN90="","",QLD!AN90)</f>
        <v/>
      </c>
      <c r="AL462" s="40" t="str">
        <f>IF(Vic!AM60="","",Vic!AM60)</f>
        <v/>
      </c>
    </row>
    <row r="463" spans="1:38" x14ac:dyDescent="0.2">
      <c r="A463" s="7">
        <f t="shared" si="7"/>
        <v>460</v>
      </c>
      <c r="B463" s="40" t="str">
        <f>IF(QLD!C91="","",QLD!C91)</f>
        <v>NEWLANDS COAL MINE - CERITO CREEK</v>
      </c>
      <c r="C463" s="40" t="str">
        <f>IF(QLD!D91="","",QLD!D91)</f>
        <v/>
      </c>
      <c r="D463" s="40">
        <f>IF(QLD!F91="","",QLD!F91)</f>
        <v>1988</v>
      </c>
      <c r="E463" s="40" t="str">
        <f>IF(QLD!G91="","",QLD!G91)</f>
        <v/>
      </c>
      <c r="F463" s="40" t="str">
        <f>IF(QLD!H91="","",QLD!H91)</f>
        <v>Cerito Creek</v>
      </c>
      <c r="G463" s="40" t="str">
        <f>IF(QLD!I91="","",QLD!I91)</f>
        <v/>
      </c>
      <c r="H463" s="40" t="str">
        <f>IF(QLD!J91="","",QLD!J91)</f>
        <v>GLENDEN</v>
      </c>
      <c r="I463" s="40" t="str">
        <f>IF(QLD!K91="","",QLD!K91)</f>
        <v>QLD</v>
      </c>
      <c r="J463" s="40" t="str">
        <f>IF(QLD!L91="","",QLD!L91)</f>
        <v>TE</v>
      </c>
      <c r="K463" s="40" t="str">
        <f>IF(QLD!M91="","",QLD!M91)</f>
        <v/>
      </c>
      <c r="L463" s="40" t="str">
        <f>IF(QLD!N91="","",QLD!N91)</f>
        <v/>
      </c>
      <c r="M463" s="40" t="str">
        <f>IF(QLD!O91="","",QLD!O91)</f>
        <v/>
      </c>
      <c r="N463" s="40">
        <f>IF(QLD!P91="","",QLD!P91)</f>
        <v>15.6</v>
      </c>
      <c r="O463" s="40">
        <f>IF(QLD!Q91="","",QLD!Q91)</f>
        <v>326</v>
      </c>
      <c r="P463" s="40" t="str">
        <f>IF(QLD!R91="","",QLD!R91)</f>
        <v/>
      </c>
      <c r="Q463" s="40">
        <f>IF(QLD!S91="","",QLD!S91)</f>
        <v>400</v>
      </c>
      <c r="R463" s="40" t="str">
        <f>IF(QLD!T91="","",QLD!T91)</f>
        <v/>
      </c>
      <c r="S463" s="40" t="str">
        <f>IF(QLD!U91="","",QLD!U91)</f>
        <v>C</v>
      </c>
      <c r="T463" s="40" t="str">
        <f>IF(QLD!V91="","",QLD!V91)</f>
        <v/>
      </c>
      <c r="U463" s="40" t="str">
        <f>IF(QLD!W91="","",QLD!W91)</f>
        <v/>
      </c>
      <c r="V463" s="40" t="str">
        <f>IF(QLD!X91="","",QLD!X91)</f>
        <v/>
      </c>
      <c r="W463" s="40" t="str">
        <f>IF(QLD!Z91="","",QLD!Z91)</f>
        <v/>
      </c>
      <c r="X463" s="40" t="str">
        <f>IF(QLD!AA91="","",QLD!AA91)</f>
        <v/>
      </c>
      <c r="Y463" s="40" t="str">
        <f>IF(QLD!AB91="","",QLD!AB91)</f>
        <v/>
      </c>
      <c r="Z463" s="40" t="str">
        <f>IF(QLD!AC91="","",QLD!AC91)</f>
        <v>Newlands Coal Company Pty Ltd</v>
      </c>
      <c r="AA463" s="40" t="str">
        <f>IF(QLD!AD91="","",QLD!AD91)</f>
        <v/>
      </c>
      <c r="AB463" s="40" t="str">
        <f>IF(QLD!AE91="","",QLD!AE91)</f>
        <v/>
      </c>
      <c r="AC463" s="40" t="str">
        <f>IF(QLD!AF91="","",QLD!AF91)</f>
        <v/>
      </c>
      <c r="AD463" s="40" t="str">
        <f>IF(QLD!AG91="","",QLD!AG91)</f>
        <v/>
      </c>
      <c r="AE463" s="40" t="str">
        <f>IF(QLD!AH91="","",QLD!AH91)</f>
        <v/>
      </c>
      <c r="AF463" s="40" t="str">
        <f>IF(QLD!AI91="","",QLD!AI91)</f>
        <v/>
      </c>
      <c r="AG463" s="40" t="str">
        <f>IF(QLD!AJ91="","",QLD!AJ91)</f>
        <v/>
      </c>
      <c r="AH463" s="40" t="str">
        <f>IF(QLD!AK91="","",QLD!AK91)</f>
        <v/>
      </c>
      <c r="AI463" s="40" t="str">
        <f>IF(QLD!AL91="","",QLD!AL91)</f>
        <v/>
      </c>
      <c r="AJ463" s="40" t="str">
        <f>IF(QLD!AM91="","",QLD!AM91)</f>
        <v/>
      </c>
      <c r="AK463" s="40" t="str">
        <f>IF(QLD!AN91="","",QLD!AN91)</f>
        <v/>
      </c>
      <c r="AL463" s="40" t="str">
        <f>IF(Vic!AM61="","",Vic!AM61)</f>
        <v/>
      </c>
    </row>
    <row r="464" spans="1:38" x14ac:dyDescent="0.2">
      <c r="A464" s="7">
        <f t="shared" si="7"/>
        <v>461</v>
      </c>
      <c r="B464" s="40" t="str">
        <f>IF(ACT!B10="","",ACT!B10)</f>
        <v>TUGGERANONG</v>
      </c>
      <c r="C464" s="40" t="str">
        <f>IF(ACT!C10="","",ACT!C10)</f>
        <v>Lake Tuggeranong</v>
      </c>
      <c r="D464" s="40">
        <f>IF(ACT!E10="","",ACT!E10)</f>
        <v>1988</v>
      </c>
      <c r="E464" s="40" t="str">
        <f>IF(ACT!F10="","",ACT!F10)</f>
        <v/>
      </c>
      <c r="F464" s="40" t="str">
        <f>IF(ACT!G10="","",ACT!G10)</f>
        <v>Tuggeranong Ck</v>
      </c>
      <c r="G464" s="40" t="str">
        <f>IF(ACT!H10="","",ACT!H10)</f>
        <v/>
      </c>
      <c r="H464" s="40" t="str">
        <f>IF(ACT!I10="","",ACT!I10)</f>
        <v>CANBERRA</v>
      </c>
      <c r="I464" s="40" t="str">
        <f>IF(ACT!J10="","",ACT!J10)</f>
        <v>ACT</v>
      </c>
      <c r="J464" s="40" t="str">
        <f>IF(ACT!K10="","",ACT!K10)</f>
        <v>TE</v>
      </c>
      <c r="K464" s="40" t="str">
        <f>IF(ACT!L10="","",ACT!L10)</f>
        <v/>
      </c>
      <c r="L464" s="40" t="str">
        <f>IF(ACT!M10="","",ACT!M10)</f>
        <v>he</v>
      </c>
      <c r="M464" s="40" t="str">
        <f>IF(ACT!N10="","",ACT!N10)</f>
        <v>R/S</v>
      </c>
      <c r="N464" s="40">
        <f>IF(ACT!O10="","",ACT!O10)</f>
        <v>20</v>
      </c>
      <c r="O464" s="40">
        <f>IF(ACT!P10="","",ACT!P10)</f>
        <v>640</v>
      </c>
      <c r="P464" s="40">
        <f>IF(ACT!Q10="","",ACT!Q10)</f>
        <v>313</v>
      </c>
      <c r="Q464" s="40">
        <f>IF(ACT!R10="","",ACT!R10)</f>
        <v>1800</v>
      </c>
      <c r="R464" s="40">
        <f>IF(ACT!S10="","",ACT!S10)</f>
        <v>600</v>
      </c>
      <c r="S464" s="40" t="str">
        <f>IF(ACT!T10="","",ACT!T10)</f>
        <v>R</v>
      </c>
      <c r="T464" s="40" t="str">
        <f>IF(ACT!U10="","",ACT!U10)</f>
        <v/>
      </c>
      <c r="U464" s="40" t="str">
        <f>IF(ACT!V10="","",ACT!V10)</f>
        <v>Q</v>
      </c>
      <c r="V464" s="40" t="str">
        <f>IF(ACT!W10="","",ACT!W10)</f>
        <v xml:space="preserve"> </v>
      </c>
      <c r="W464" s="40" t="str">
        <f>IF(ACT!Y10="","",ACT!Y10)</f>
        <v/>
      </c>
      <c r="X464" s="40">
        <f>IF(ACT!Z10="","",ACT!Z10)</f>
        <v>990</v>
      </c>
      <c r="Y464" s="40" t="str">
        <f>IF(ACT!AA10="","",ACT!AA10)</f>
        <v>L</v>
      </c>
      <c r="Z464" s="40" t="str">
        <f>IF(ACT!AB10="","",ACT!AB10)</f>
        <v>ACT Government</v>
      </c>
      <c r="AA464" s="40" t="str">
        <f>IF(ACT!AC10="","",ACT!AC10)</f>
        <v>Snowy Mtns Engineering Corp</v>
      </c>
      <c r="AB464" s="40" t="str">
        <f>IF(ACT!AD10="","",ACT!AD10)</f>
        <v>Leighton Contractors</v>
      </c>
      <c r="AC464" s="40" t="str">
        <f>IF(ACT!AE10="","",ACT!AE10)</f>
        <v>Recreational, Pollution control</v>
      </c>
      <c r="AD464" s="40" t="str">
        <f>IF(ACT!AF10="","",ACT!AF10)</f>
        <v/>
      </c>
      <c r="AE464" s="40" t="str">
        <f>IF(ACT!AG10="","",ACT!AG10)</f>
        <v/>
      </c>
      <c r="AF464" s="40" t="str">
        <f>IF(ACT!AH10="","",ACT!AH10)</f>
        <v/>
      </c>
      <c r="AG464" s="40" t="str">
        <f>IF(ACT!AI10="","",ACT!AI10)</f>
        <v/>
      </c>
      <c r="AH464" s="40" t="str">
        <f>IF(ACT!AJ10="","",ACT!AJ10)</f>
        <v/>
      </c>
      <c r="AI464" s="40" t="str">
        <f>IF(ACT!AK10="","",ACT!AK10)</f>
        <v/>
      </c>
      <c r="AJ464" s="40" t="str">
        <f>IF(ACT!AL10="","",ACT!AL10)</f>
        <v/>
      </c>
      <c r="AL464" s="40" t="str">
        <f>IF(Vic!AM62="","",Vic!AM62)</f>
        <v/>
      </c>
    </row>
    <row r="465" spans="1:38" x14ac:dyDescent="0.2">
      <c r="A465" s="7">
        <f t="shared" si="7"/>
        <v>462</v>
      </c>
      <c r="B465" s="40" t="str">
        <f>IF(QLD!C92="","",QLD!C92)</f>
        <v>BAROON POCKET</v>
      </c>
      <c r="C465" s="40" t="str">
        <f>IF(QLD!D92="","",QLD!D92)</f>
        <v/>
      </c>
      <c r="D465" s="40">
        <f>IF(QLD!F92="","",QLD!F92)</f>
        <v>1989</v>
      </c>
      <c r="E465" s="40" t="str">
        <f>IF(QLD!G92="","",QLD!G92)</f>
        <v/>
      </c>
      <c r="F465" s="40" t="str">
        <f>IF(QLD!H92="","",QLD!H92)</f>
        <v>Obi Obi Ck</v>
      </c>
      <c r="G465" s="40" t="str">
        <f>IF(QLD!I92="","",QLD!I92)</f>
        <v/>
      </c>
      <c r="H465" s="40" t="str">
        <f>IF(QLD!J92="","",QLD!J92)</f>
        <v>MALENY</v>
      </c>
      <c r="I465" s="40" t="str">
        <f>IF(QLD!K92="","",QLD!K92)</f>
        <v>QLD</v>
      </c>
      <c r="J465" s="40" t="str">
        <f>IF(QLD!L92="","",QLD!L92)</f>
        <v>TE</v>
      </c>
      <c r="K465" s="40" t="str">
        <f>IF(QLD!M92="","",QLD!M92)</f>
        <v>ER</v>
      </c>
      <c r="L465" s="40" t="str">
        <f>IF(QLD!N92="","",QLD!N92)</f>
        <v>ie</v>
      </c>
      <c r="M465" s="40" t="str">
        <f>IF(QLD!O92="","",QLD!O92)</f>
        <v>R/S</v>
      </c>
      <c r="N465" s="40">
        <f>IF(QLD!P92="","",QLD!P92)</f>
        <v>58</v>
      </c>
      <c r="O465" s="40">
        <f>IF(QLD!Q92="","",QLD!Q92)</f>
        <v>370</v>
      </c>
      <c r="P465" s="40">
        <f>IF(QLD!R92="","",QLD!R92)</f>
        <v>716</v>
      </c>
      <c r="Q465" s="40">
        <f>IF(QLD!S92="","",QLD!S92)</f>
        <v>61000</v>
      </c>
      <c r="R465" s="40">
        <f>IF(QLD!T92="","",QLD!T92)</f>
        <v>3820</v>
      </c>
      <c r="S465" s="40" t="str">
        <f>IF(QLD!U92="","",QLD!U92)</f>
        <v>S</v>
      </c>
      <c r="T465" s="40" t="str">
        <f>IF(QLD!V92="","",QLD!V92)</f>
        <v/>
      </c>
      <c r="U465" s="40" t="str">
        <f>IF(QLD!W92="","",QLD!W92)</f>
        <v/>
      </c>
      <c r="V465" s="40" t="str">
        <f>IF(QLD!X92="","",QLD!X92)</f>
        <v/>
      </c>
      <c r="W465" s="40">
        <f>IF(QLD!Z92="","",QLD!Z92)</f>
        <v>67</v>
      </c>
      <c r="X465" s="40">
        <f>IF(QLD!AA92="","",QLD!AA92)</f>
        <v>1013</v>
      </c>
      <c r="Y465" s="40" t="str">
        <f>IF(QLD!AB92="","",QLD!AB92)</f>
        <v>L</v>
      </c>
      <c r="Z465" s="40" t="str">
        <f>IF(QLD!AC92="","",QLD!AC92)</f>
        <v>Caloundra/Maroochy Water Supply Board (To be transferred to SEQWater by 1 July 2008)</v>
      </c>
      <c r="AA465" s="40" t="str">
        <f>IF(QLD!AD92="","",QLD!AD92)</f>
        <v>John Wilson and Partners</v>
      </c>
      <c r="AB465" s="40" t="str">
        <f>IF(QLD!AE92="","",QLD!AE92)</f>
        <v>MacMahon Constructions</v>
      </c>
      <c r="AC465" s="40" t="str">
        <f>IF(QLD!AF92="","",QLD!AF92)</f>
        <v/>
      </c>
      <c r="AD465" s="40" t="str">
        <f>IF(QLD!AG92="","",QLD!AG92)</f>
        <v/>
      </c>
      <c r="AE465" s="40" t="str">
        <f>IF(QLD!AH92="","",QLD!AH92)</f>
        <v/>
      </c>
      <c r="AF465" s="40" t="str">
        <f>IF(QLD!AI92="","",QLD!AI92)</f>
        <v/>
      </c>
      <c r="AG465" s="40" t="str">
        <f>IF(QLD!AJ92="","",QLD!AJ92)</f>
        <v/>
      </c>
      <c r="AH465" s="40" t="str">
        <f>IF(QLD!AK92="","",QLD!AK92)</f>
        <v/>
      </c>
      <c r="AI465" s="40" t="str">
        <f>IF(QLD!AL92="","",QLD!AL92)</f>
        <v/>
      </c>
      <c r="AJ465" s="40" t="str">
        <f>IF(QLD!AM92="","",QLD!AM92)</f>
        <v/>
      </c>
      <c r="AK465" s="40" t="str">
        <f>IF(QLD!AN92="","",QLD!AN92)</f>
        <v/>
      </c>
      <c r="AL465" s="40" t="str">
        <f>IF(Vic!AM63="","",Vic!AM63)</f>
        <v/>
      </c>
    </row>
    <row r="466" spans="1:38" x14ac:dyDescent="0.2">
      <c r="A466" s="7">
        <f t="shared" si="7"/>
        <v>463</v>
      </c>
      <c r="B466" s="40" t="str">
        <f>IF(WA!B40="","",WA!B40)</f>
        <v>BODDINGTON GOLD MINE</v>
      </c>
      <c r="C466" s="40" t="str">
        <f>IF(WA!C40="","",WA!C40)</f>
        <v>DAM D1</v>
      </c>
      <c r="D466" s="40">
        <f>IF(WA!E40="","",WA!E40)</f>
        <v>1989</v>
      </c>
      <c r="E466" s="40" t="str">
        <f>IF(WA!F40="","",WA!F40)</f>
        <v/>
      </c>
      <c r="F466" s="40" t="str">
        <f>IF(WA!G40="","",WA!G40)</f>
        <v>34 Mile Br</v>
      </c>
      <c r="G466" s="40" t="str">
        <f>IF(WA!H40="","",WA!H40)</f>
        <v/>
      </c>
      <c r="H466" s="40" t="str">
        <f>IF(WA!I40="","",WA!I40)</f>
        <v>BODDINGTON</v>
      </c>
      <c r="I466" s="40" t="str">
        <f>IF(WA!J40="","",WA!J40)</f>
        <v>WA</v>
      </c>
      <c r="J466" s="40" t="str">
        <f>IF(WA!K40="","",WA!K40)</f>
        <v>TE</v>
      </c>
      <c r="K466" s="40" t="str">
        <f>IF(WA!L40="","",WA!L40)</f>
        <v/>
      </c>
      <c r="L466" s="40" t="str">
        <f>IF(WA!M40="","",WA!M40)</f>
        <v>he</v>
      </c>
      <c r="M466" s="40" t="str">
        <f>IF(WA!N40="","",WA!N40)</f>
        <v>S</v>
      </c>
      <c r="N466" s="40">
        <f>IF(WA!O40="","",WA!O40)</f>
        <v>17</v>
      </c>
      <c r="O466" s="40">
        <f>IF(WA!P40="","",WA!P40)</f>
        <v>226</v>
      </c>
      <c r="P466" s="40">
        <f>IF(WA!Q40="","",WA!Q40)</f>
        <v>148</v>
      </c>
      <c r="Q466" s="40">
        <f>IF(WA!R40="","",WA!R40)</f>
        <v>2970</v>
      </c>
      <c r="R466" s="40">
        <f>IF(WA!S40="","",WA!S40)</f>
        <v>484</v>
      </c>
      <c r="S466" s="40" t="str">
        <f>IF(WA!T40="","",WA!T40)</f>
        <v>S</v>
      </c>
      <c r="T466" s="40" t="str">
        <f>IF(WA!U40="","",WA!U40)</f>
        <v/>
      </c>
      <c r="U466" s="40" t="str">
        <f>IF(WA!V40="","",WA!V40)</f>
        <v/>
      </c>
      <c r="V466" s="40" t="str">
        <f>IF(WA!W40="","",WA!W40)</f>
        <v/>
      </c>
      <c r="W466" s="40" t="str">
        <f>IF(WA!Y40="","",WA!Y40)</f>
        <v/>
      </c>
      <c r="X466" s="40">
        <f>IF(WA!Z40="","",WA!Z40)</f>
        <v>89</v>
      </c>
      <c r="Y466" s="40" t="str">
        <f>IF(WA!AA40="","",WA!AA40)</f>
        <v>L</v>
      </c>
      <c r="Z466" s="40" t="str">
        <f>IF(WA!AB40="","",WA!AB40)</f>
        <v>Worsley Alumina Pty Ltd</v>
      </c>
      <c r="AA466" s="40" t="str">
        <f>IF(WA!AC40="","",WA!AC40)</f>
        <v>Gutteridge Haskins &amp; Davey</v>
      </c>
      <c r="AB466" s="40" t="str">
        <f>IF(WA!AD40="","",WA!AD40)</f>
        <v>Baulderstone Hornibrook</v>
      </c>
      <c r="AC466" s="40" t="str">
        <f>IF(WA!AE40="","",WA!AE40)</f>
        <v/>
      </c>
      <c r="AD466" s="40" t="str">
        <f>IF(WA!AF40="","",WA!AF40)</f>
        <v/>
      </c>
      <c r="AE466" s="40" t="str">
        <f>IF(WA!AG40="","",WA!AG40)</f>
        <v/>
      </c>
      <c r="AF466" s="40" t="str">
        <f>IF(WA!AH40="","",WA!AH40)</f>
        <v/>
      </c>
      <c r="AG466" s="40" t="str">
        <f>IF(WA!AI40="","",WA!AI40)</f>
        <v/>
      </c>
      <c r="AH466" s="40" t="str">
        <f>IF(WA!AJ40="","",WA!AJ40)</f>
        <v/>
      </c>
      <c r="AI466" s="40" t="str">
        <f>IF(WA!AK40="","",WA!AK40)</f>
        <v/>
      </c>
      <c r="AK466" s="40" t="str">
        <f>IF(WA!AL40="","",WA!AL40)</f>
        <v/>
      </c>
      <c r="AL466" s="40" t="str">
        <f>IF(Vic!AM64="","",Vic!AM64)</f>
        <v/>
      </c>
    </row>
    <row r="467" spans="1:38" x14ac:dyDescent="0.2">
      <c r="A467" s="7">
        <f t="shared" si="7"/>
        <v>464</v>
      </c>
      <c r="B467" s="40" t="str">
        <f>IF(ACT!B11="","",ACT!B11)</f>
        <v>JERRABOMBERRA</v>
      </c>
      <c r="C467" s="40" t="str">
        <f>IF(ACT!C11="","",ACT!C11)</f>
        <v>Retardation Basin</v>
      </c>
      <c r="D467" s="40">
        <f>IF(ACT!E11="","",ACT!E11)</f>
        <v>1989</v>
      </c>
      <c r="E467" s="40" t="str">
        <f>IF(ACT!F11="","",ACT!F11)</f>
        <v/>
      </c>
      <c r="F467" s="40" t="str">
        <f>IF(ACT!G11="","",ACT!G11)</f>
        <v xml:space="preserve">Jerrabomberra </v>
      </c>
      <c r="G467" s="40" t="str">
        <f>IF(ACT!H11="","",ACT!H11)</f>
        <v/>
      </c>
      <c r="H467" s="40" t="str">
        <f>IF(ACT!I11="","",ACT!I11)</f>
        <v>CANBERRA</v>
      </c>
      <c r="I467" s="40" t="str">
        <f>IF(ACT!J11="","",ACT!J11)</f>
        <v>ACT</v>
      </c>
      <c r="J467" s="40" t="str">
        <f>IF(ACT!K11="","",ACT!K11)</f>
        <v>TE</v>
      </c>
      <c r="K467" s="40" t="str">
        <f>IF(ACT!L11="","",ACT!L11)</f>
        <v/>
      </c>
      <c r="L467" s="40" t="str">
        <f>IF(ACT!M11="","",ACT!M11)</f>
        <v>he</v>
      </c>
      <c r="M467" s="40" t="str">
        <f>IF(ACT!N11="","",ACT!N11)</f>
        <v>R/S</v>
      </c>
      <c r="N467" s="40">
        <f>IF(ACT!O11="","",ACT!O11)</f>
        <v>18</v>
      </c>
      <c r="O467" s="40">
        <f>IF(ACT!P11="","",ACT!P11)</f>
        <v>540</v>
      </c>
      <c r="P467" s="40">
        <f>IF(ACT!Q11="","",ACT!Q11)</f>
        <v>245</v>
      </c>
      <c r="Q467" s="40">
        <f>IF(ACT!R11="","",ACT!R11)</f>
        <v>1600</v>
      </c>
      <c r="R467" s="40">
        <f>IF(ACT!S11="","",ACT!S11)</f>
        <v>460</v>
      </c>
      <c r="S467" s="40" t="str">
        <f>IF(ACT!T11="","",ACT!T11)</f>
        <v>C</v>
      </c>
      <c r="T467" s="40" t="str">
        <f>IF(ACT!U11="","",ACT!U11)</f>
        <v/>
      </c>
      <c r="U467" s="40" t="str">
        <f>IF(ACT!V11="","",ACT!V11)</f>
        <v/>
      </c>
      <c r="V467" s="40" t="str">
        <f>IF(ACT!W11="","",ACT!W11)</f>
        <v/>
      </c>
      <c r="W467" s="40" t="str">
        <f>IF(ACT!Y11="","",ACT!Y11)</f>
        <v/>
      </c>
      <c r="X467" s="40">
        <f>IF(ACT!Z11="","",ACT!Z11)</f>
        <v>190</v>
      </c>
      <c r="Y467" s="40" t="str">
        <f>IF(ACT!AA11="","",ACT!AA11)</f>
        <v>L</v>
      </c>
      <c r="Z467" s="40" t="str">
        <f>IF(ACT!AB11="","",ACT!AB11)</f>
        <v>ACT Government</v>
      </c>
      <c r="AA467" s="40" t="str">
        <f>IF(ACT!AC11="","",ACT!AC11)</f>
        <v>Scott &amp; Furphy Engineers P/L</v>
      </c>
      <c r="AB467" s="40" t="str">
        <f>IF(ACT!AD11="","",ACT!AD11)</f>
        <v>Thiess Contractors P/L</v>
      </c>
      <c r="AC467" s="40" t="str">
        <f>IF(ACT!AE11="","",ACT!AE11)</f>
        <v>Retardation Basin</v>
      </c>
      <c r="AD467" s="40" t="str">
        <f>IF(ACT!AF11="","",ACT!AF11)</f>
        <v/>
      </c>
      <c r="AE467" s="40" t="str">
        <f>IF(ACT!AG11="","",ACT!AG11)</f>
        <v/>
      </c>
      <c r="AF467" s="40" t="str">
        <f>IF(ACT!AH11="","",ACT!AH11)</f>
        <v/>
      </c>
      <c r="AG467" s="40" t="str">
        <f>IF(ACT!AI11="","",ACT!AI11)</f>
        <v/>
      </c>
      <c r="AH467" s="40" t="str">
        <f>IF(ACT!AJ11="","",ACT!AJ11)</f>
        <v/>
      </c>
      <c r="AI467" s="40" t="str">
        <f>IF(ACT!AK11="","",ACT!AK11)</f>
        <v/>
      </c>
      <c r="AJ467" s="40" t="str">
        <f>IF(ACT!AL11="","",ACT!AL11)</f>
        <v/>
      </c>
      <c r="AL467" s="40" t="str">
        <f>IF(Vic!AM65="","",Vic!AM65)</f>
        <v/>
      </c>
    </row>
    <row r="468" spans="1:38" x14ac:dyDescent="0.2">
      <c r="A468" s="7">
        <f t="shared" si="7"/>
        <v>465</v>
      </c>
      <c r="B468" s="40" t="str">
        <f>IF(TAS!B68="","",TAS!B68)</f>
        <v>NEWTON</v>
      </c>
      <c r="C468" s="40" t="str">
        <f>IF(TAS!C68="","",TAS!C68)</f>
        <v/>
      </c>
      <c r="D468" s="40">
        <f>IF(TAS!E68="","",TAS!E68)</f>
        <v>1989</v>
      </c>
      <c r="E468" s="40" t="str">
        <f>IF(TAS!F68="","",TAS!F68)</f>
        <v/>
      </c>
      <c r="F468" s="40" t="str">
        <f>IF(TAS!G68="","",TAS!G68)</f>
        <v>Newton Creek</v>
      </c>
      <c r="G468" s="40" t="str">
        <f>IF(TAS!H68="","",TAS!H68)</f>
        <v/>
      </c>
      <c r="H468" s="40" t="str">
        <f>IF(TAS!I68="","",TAS!I68)</f>
        <v>QUEENSTOWN</v>
      </c>
      <c r="I468" s="40" t="str">
        <f>IF(TAS!J68="","",TAS!J68)</f>
        <v>TAS</v>
      </c>
      <c r="J468" s="40" t="str">
        <f>IF(TAS!K68="","",TAS!K68)</f>
        <v>ER</v>
      </c>
      <c r="K468" s="40" t="str">
        <f>IF(TAS!L68="","",TAS!L68)</f>
        <v/>
      </c>
      <c r="L468" s="40" t="str">
        <f>IF(TAS!M68="","",TAS!M68)</f>
        <v>fc</v>
      </c>
      <c r="M468" s="40" t="str">
        <f>IF(TAS!N68="","",TAS!N68)</f>
        <v>R</v>
      </c>
      <c r="N468" s="40">
        <f>IF(TAS!O68="","",TAS!O68)</f>
        <v>37</v>
      </c>
      <c r="O468" s="40">
        <f>IF(TAS!P68="","",TAS!P68)</f>
        <v>165</v>
      </c>
      <c r="P468" s="40">
        <f>IF(TAS!Q68="","",TAS!Q68)</f>
        <v>118</v>
      </c>
      <c r="Q468" s="40">
        <f>IF(TAS!R68="","",TAS!R68)</f>
        <v>6330</v>
      </c>
      <c r="R468" s="40">
        <f>IF(TAS!S68="","",TAS!S68)</f>
        <v>440</v>
      </c>
      <c r="S468" s="40" t="str">
        <f>IF(TAS!T68="","",TAS!T68)</f>
        <v>H</v>
      </c>
      <c r="T468" s="40" t="str">
        <f>IF(TAS!U68="","",TAS!U68)</f>
        <v/>
      </c>
      <c r="U468" s="40" t="str">
        <f>IF(TAS!V68="","",TAS!V68)</f>
        <v/>
      </c>
      <c r="V468" s="40" t="str">
        <f>IF(TAS!W68="","",TAS!W68)</f>
        <v/>
      </c>
      <c r="W468" s="40">
        <f>IF(TAS!Y68="","",TAS!Y68)</f>
        <v>17</v>
      </c>
      <c r="X468" s="40">
        <f>IF(TAS!Z68="","",TAS!Z68)</f>
        <v>160</v>
      </c>
      <c r="Y468" s="40" t="str">
        <f>IF(TAS!AB68="","",TAS!AB68)</f>
        <v>L</v>
      </c>
      <c r="Z468" s="40" t="str">
        <f>IF(TAS!AC68="","",TAS!AC68)</f>
        <v>Hydro Electric Corporation TAS</v>
      </c>
      <c r="AA468" s="40" t="str">
        <f>IF(TAS!AD68="","",TAS!AD68)</f>
        <v>Hydro-Electric Commission TAS</v>
      </c>
      <c r="AB468" s="40" t="str">
        <f>IF(TAS!AE68="","",TAS!AE68)</f>
        <v>Hydro-Electric Commission TAS</v>
      </c>
      <c r="AC468" s="40" t="str">
        <f>IF(TAS!AF68="","",TAS!AF68)</f>
        <v>Diverts water to the Lake Plimsoll and the Tribute Power Station.</v>
      </c>
      <c r="AD468" s="40" t="str">
        <f>IF(TAS!AG68="","",TAS!AG68)</f>
        <v/>
      </c>
      <c r="AE468" s="40" t="str">
        <f>IF(TAS!AH68="","",TAS!AH68)</f>
        <v/>
      </c>
      <c r="AF468" s="40" t="str">
        <f>IF(TAS!AI68="","",TAS!AI68)</f>
        <v/>
      </c>
      <c r="AG468" s="40" t="str">
        <f>IF(TAS!AJ68="","",TAS!AJ68)</f>
        <v/>
      </c>
      <c r="AH468" s="40" t="str">
        <f>IF(TAS!AK68="","",TAS!AK68)</f>
        <v/>
      </c>
      <c r="AI468" s="40" t="str">
        <f>IF(TAS!AL68="","",TAS!AL68)</f>
        <v/>
      </c>
      <c r="AJ468" s="40" t="str">
        <f>IF(TAS!AM68="","",TAS!AM68)</f>
        <v/>
      </c>
      <c r="AK468" s="40" t="str">
        <f>IF(TAS!AN68="","",TAS!AN68)</f>
        <v/>
      </c>
      <c r="AL468" s="40" t="str">
        <f>IF(Vic!AM66="","",Vic!AM66)</f>
        <v/>
      </c>
    </row>
    <row r="469" spans="1:38" x14ac:dyDescent="0.2">
      <c r="A469" s="7">
        <f t="shared" si="7"/>
        <v>466</v>
      </c>
      <c r="B469" s="40" t="str">
        <f>IF(TAS!B69="","",TAS!B69)</f>
        <v>WHITE SPUR</v>
      </c>
      <c r="C469" s="40" t="str">
        <f>IF(TAS!C69="","",TAS!C69)</f>
        <v/>
      </c>
      <c r="D469" s="40">
        <f>IF(TAS!E69="","",TAS!E69)</f>
        <v>1989</v>
      </c>
      <c r="E469" s="40" t="str">
        <f>IF(TAS!F69="","",TAS!F69)</f>
        <v/>
      </c>
      <c r="F469" s="40" t="str">
        <f>IF(TAS!G69="","",TAS!G69)</f>
        <v>White Spur Crk</v>
      </c>
      <c r="G469" s="40" t="str">
        <f>IF(TAS!H69="","",TAS!H69)</f>
        <v/>
      </c>
      <c r="H469" s="40" t="str">
        <f>IF(TAS!I69="","",TAS!I69)</f>
        <v>QUEENSTOWN</v>
      </c>
      <c r="I469" s="40" t="str">
        <f>IF(TAS!J69="","",TAS!J69)</f>
        <v>TAS</v>
      </c>
      <c r="J469" s="40" t="str">
        <f>IF(TAS!K69="","",TAS!K69)</f>
        <v>ER</v>
      </c>
      <c r="K469" s="40" t="str">
        <f>IF(TAS!L69="","",TAS!L69)</f>
        <v/>
      </c>
      <c r="L469" s="40" t="str">
        <f>IF(TAS!M69="","",TAS!M69)</f>
        <v>fc</v>
      </c>
      <c r="M469" s="40" t="str">
        <f>IF(TAS!N69="","",TAS!N69)</f>
        <v>R/S</v>
      </c>
      <c r="N469" s="40">
        <f>IF(TAS!O69="","",TAS!O69)</f>
        <v>43</v>
      </c>
      <c r="O469" s="40">
        <f>IF(TAS!P69="","",TAS!P69)</f>
        <v>146</v>
      </c>
      <c r="P469" s="40">
        <f>IF(TAS!Q69="","",TAS!Q69)</f>
        <v>117</v>
      </c>
      <c r="Q469" s="40">
        <f>IF(TAS!R69="","",TAS!R69)</f>
        <v>1750</v>
      </c>
      <c r="R469" s="40">
        <f>IF(TAS!S69="","",TAS!S69)</f>
        <v>170</v>
      </c>
      <c r="S469" s="40" t="str">
        <f>IF(TAS!T69="","",TAS!T69)</f>
        <v>H</v>
      </c>
      <c r="T469" s="40" t="str">
        <f>IF(TAS!U69="","",TAS!U69)</f>
        <v/>
      </c>
      <c r="U469" s="40" t="str">
        <f>IF(TAS!V69="","",TAS!V69)</f>
        <v/>
      </c>
      <c r="V469" s="40" t="str">
        <f>IF(TAS!W69="","",TAS!W69)</f>
        <v/>
      </c>
      <c r="W469" s="40">
        <f>IF(TAS!Y69="","",TAS!Y69)</f>
        <v>23</v>
      </c>
      <c r="X469" s="40">
        <f>IF(TAS!Z69="","",TAS!Z69)</f>
        <v>197</v>
      </c>
      <c r="Y469" s="40" t="str">
        <f>IF(TAS!AB69="","",TAS!AB69)</f>
        <v>L</v>
      </c>
      <c r="Z469" s="40" t="str">
        <f>IF(TAS!AC69="","",TAS!AC69)</f>
        <v>Hydro Electric Corporation TAS</v>
      </c>
      <c r="AA469" s="40" t="str">
        <f>IF(TAS!AD69="","",TAS!AD69)</f>
        <v>Hydro-Electric Commission TAS</v>
      </c>
      <c r="AB469" s="40" t="str">
        <f>IF(TAS!AE69="","",TAS!AE69)</f>
        <v>Hydro-Electric Commission TAS</v>
      </c>
      <c r="AC469" s="40" t="str">
        <f>IF(TAS!AF69="","",TAS!AF69)</f>
        <v>Diverts water to the Lake Plimsoll and the Tribute Power Station.</v>
      </c>
      <c r="AD469" s="40" t="str">
        <f>IF(TAS!AG69="","",TAS!AG69)</f>
        <v/>
      </c>
      <c r="AE469" s="40" t="str">
        <f>IF(TAS!AH69="","",TAS!AH69)</f>
        <v/>
      </c>
      <c r="AF469" s="40" t="str">
        <f>IF(TAS!AI69="","",TAS!AI69)</f>
        <v/>
      </c>
      <c r="AG469" s="40" t="str">
        <f>IF(TAS!AJ69="","",TAS!AJ69)</f>
        <v/>
      </c>
      <c r="AH469" s="40" t="str">
        <f>IF(TAS!AK69="","",TAS!AK69)</f>
        <v/>
      </c>
      <c r="AI469" s="40" t="str">
        <f>IF(TAS!AL69="","",TAS!AL69)</f>
        <v/>
      </c>
      <c r="AJ469" s="40" t="str">
        <f>IF(TAS!AM69="","",TAS!AM69)</f>
        <v/>
      </c>
      <c r="AK469" s="40" t="str">
        <f>IF(TAS!AN69="","",TAS!AN69)</f>
        <v/>
      </c>
      <c r="AL469" s="40" t="str">
        <f>IF(Vic!AM67="","",Vic!AM67)</f>
        <v/>
      </c>
    </row>
    <row r="470" spans="1:38" x14ac:dyDescent="0.2">
      <c r="A470" s="7">
        <f>A469+1</f>
        <v>467</v>
      </c>
      <c r="B470" s="40" t="str">
        <f>IF(ACT!B12="","",ACT!B12)</f>
        <v>WRIGHTS</v>
      </c>
      <c r="C470" s="40" t="str">
        <f>IF(ACT!C12="","",ACT!C12)</f>
        <v>Retardation Basin</v>
      </c>
      <c r="D470" s="40">
        <f>IF(ACT!E12="","",ACT!E12)</f>
        <v>1989</v>
      </c>
      <c r="E470" s="40" t="str">
        <f>IF(ACT!F12="","",ACT!F12)</f>
        <v/>
      </c>
      <c r="F470" s="40" t="str">
        <f>IF(ACT!G12="","",ACT!G12)</f>
        <v>Point Hut Ck</v>
      </c>
      <c r="G470" s="40" t="str">
        <f>IF(ACT!H12="","",ACT!H12)</f>
        <v/>
      </c>
      <c r="H470" s="40" t="str">
        <f>IF(ACT!I12="","",ACT!I12)</f>
        <v>CANBERRA</v>
      </c>
      <c r="I470" s="40" t="str">
        <f>IF(ACT!J12="","",ACT!J12)</f>
        <v>ACT</v>
      </c>
      <c r="J470" s="40" t="str">
        <f>IF(ACT!K12="","",ACT!K12)</f>
        <v>PG</v>
      </c>
      <c r="K470" s="40" t="str">
        <f>IF(ACT!L12="","",ACT!L12)</f>
        <v/>
      </c>
      <c r="L470" s="40" t="str">
        <f>IF(ACT!M12="","",ACT!M12)</f>
        <v/>
      </c>
      <c r="M470" s="40" t="str">
        <f>IF(ACT!N12="","",ACT!N12)</f>
        <v>R</v>
      </c>
      <c r="N470" s="40">
        <f>IF(ACT!O12="","",ACT!O12)</f>
        <v>16</v>
      </c>
      <c r="O470" s="40">
        <f>IF(ACT!P12="","",ACT!P12)</f>
        <v>80</v>
      </c>
      <c r="P470" s="40">
        <f>IF(ACT!Q12="","",ACT!Q12)</f>
        <v>7</v>
      </c>
      <c r="Q470" s="40">
        <f>IF(ACT!R12="","",ACT!R12)</f>
        <v>32</v>
      </c>
      <c r="R470" s="40">
        <f>IF(ACT!S12="","",ACT!S12)</f>
        <v>0</v>
      </c>
      <c r="S470" s="40" t="str">
        <f>IF(ACT!T12="","",ACT!T12)</f>
        <v>C</v>
      </c>
      <c r="T470" s="40" t="str">
        <f>IF(ACT!U12="","",ACT!U12)</f>
        <v/>
      </c>
      <c r="U470" s="40" t="str">
        <f>IF(ACT!V12="","",ACT!V12)</f>
        <v/>
      </c>
      <c r="V470" s="40" t="str">
        <f>IF(ACT!W12="","",ACT!W12)</f>
        <v/>
      </c>
      <c r="W470" s="40" t="str">
        <f>IF(ACT!Y12="","",ACT!Y12)</f>
        <v/>
      </c>
      <c r="X470" s="40">
        <f>IF(ACT!Z12="","",ACT!Z12)</f>
        <v>164</v>
      </c>
      <c r="Y470" s="40" t="str">
        <f>IF(ACT!AA12="","",ACT!AA12)</f>
        <v>L</v>
      </c>
      <c r="Z470" s="40" t="str">
        <f>IF(ACT!AB12="","",ACT!AB12)</f>
        <v>ACT Government</v>
      </c>
      <c r="AA470" s="40" t="str">
        <f>IF(ACT!AC12="","",ACT!AC12)</f>
        <v>Willing &amp; Ptnrs P/L</v>
      </c>
      <c r="AB470" s="40" t="str">
        <f>IF(ACT!AD12="","",ACT!AD12)</f>
        <v>Wollongong Constructions P/L</v>
      </c>
      <c r="AC470" s="40" t="str">
        <f>IF(ACT!AE12="","",ACT!AE12)</f>
        <v>RCC Retardation Basin</v>
      </c>
      <c r="AD470" s="40" t="str">
        <f>IF(ACT!AF12="","",ACT!AF12)</f>
        <v/>
      </c>
      <c r="AE470" s="40" t="str">
        <f>IF(ACT!AG12="","",ACT!AG12)</f>
        <v/>
      </c>
      <c r="AF470" s="40" t="str">
        <f>IF(ACT!AH12="","",ACT!AH12)</f>
        <v/>
      </c>
      <c r="AG470" s="40" t="str">
        <f>IF(ACT!AI12="","",ACT!AI12)</f>
        <v/>
      </c>
      <c r="AH470" s="40" t="str">
        <f>IF(ACT!AJ12="","",ACT!AJ12)</f>
        <v/>
      </c>
      <c r="AI470" s="40" t="str">
        <f>IF(ACT!AK12="","",ACT!AK12)</f>
        <v/>
      </c>
      <c r="AJ470" s="40" t="str">
        <f>IF(ACT!AL12="","",ACT!AL12)</f>
        <v/>
      </c>
      <c r="AL470" s="40" t="str">
        <f>IF(Vic!AM68="","",Vic!AM68)</f>
        <v/>
      </c>
    </row>
    <row r="471" spans="1:38" x14ac:dyDescent="0.2">
      <c r="A471" s="7">
        <f>A470+1</f>
        <v>468</v>
      </c>
      <c r="B471" s="40" t="str">
        <f>IF(TAS!B70="","",TAS!B70)</f>
        <v>DARWIN</v>
      </c>
      <c r="C471" s="40" t="str">
        <f>IF(TAS!C70="","",TAS!C70)</f>
        <v>Lake Burbury</v>
      </c>
      <c r="D471" s="40">
        <f>IF(TAS!E70="","",TAS!E70)</f>
        <v>1990</v>
      </c>
      <c r="E471" s="40" t="str">
        <f>IF(TAS!F70="","",TAS!F70)</f>
        <v/>
      </c>
      <c r="F471" s="40" t="str">
        <f>IF(TAS!G70="","",TAS!G70)</f>
        <v>Off Stream</v>
      </c>
      <c r="G471" s="40" t="str">
        <f>IF(TAS!H70="","",TAS!H70)</f>
        <v/>
      </c>
      <c r="H471" s="40" t="str">
        <f>IF(TAS!I70="","",TAS!I70)</f>
        <v>QUEENSTOWN</v>
      </c>
      <c r="I471" s="40" t="str">
        <f>IF(TAS!J70="","",TAS!J70)</f>
        <v>TAS</v>
      </c>
      <c r="J471" s="40" t="str">
        <f>IF(TAS!K70="","",TAS!K70)</f>
        <v>TE</v>
      </c>
      <c r="K471" s="40" t="str">
        <f>IF(TAS!L70="","",TAS!L70)</f>
        <v/>
      </c>
      <c r="L471" s="40" t="str">
        <f>IF(TAS!M70="","",TAS!M70)</f>
        <v>ie</v>
      </c>
      <c r="M471" s="40" t="str">
        <f>IF(TAS!N70="","",TAS!N70)</f>
        <v>S</v>
      </c>
      <c r="N471" s="40">
        <f>IF(TAS!O70="","",TAS!O70)</f>
        <v>20</v>
      </c>
      <c r="O471" s="40">
        <f>IF(TAS!P70="","",TAS!P70)</f>
        <v>700</v>
      </c>
      <c r="P471" s="40">
        <f>IF(TAS!Q70="","",TAS!Q70)</f>
        <v>430</v>
      </c>
      <c r="Q471" s="40">
        <f>IF(TAS!R70="","",TAS!R70)</f>
        <v>1081420</v>
      </c>
      <c r="R471" s="40">
        <f>IF(TAS!S70="","",TAS!S70)</f>
        <v>53250</v>
      </c>
      <c r="S471" s="40" t="str">
        <f>IF(TAS!T70="","",TAS!T70)</f>
        <v>H</v>
      </c>
      <c r="T471" s="40" t="str">
        <f>IF(TAS!U70="","",TAS!U70)</f>
        <v/>
      </c>
      <c r="U471" s="40" t="str">
        <f>IF(TAS!V70="","",TAS!V70)</f>
        <v/>
      </c>
      <c r="V471" s="40" t="str">
        <f>IF(TAS!W70="","",TAS!W70)</f>
        <v/>
      </c>
      <c r="W471" s="40">
        <f>IF(TAS!Y70="","",TAS!Y70)</f>
        <v>559</v>
      </c>
      <c r="X471" s="40" t="str">
        <f>IF(TAS!Z70="","",TAS!Z70)</f>
        <v>-</v>
      </c>
      <c r="Y471" s="40" t="str">
        <f>IF(TAS!AB70="","",TAS!AB70)</f>
        <v>-</v>
      </c>
      <c r="Z471" s="40" t="str">
        <f>IF(TAS!AC70="","",TAS!AC70)</f>
        <v>Hydro Electric Corporation TAS</v>
      </c>
      <c r="AA471" s="40" t="str">
        <f>IF(TAS!AD70="","",TAS!AD70)</f>
        <v>Hydro-Electric Commission TAS</v>
      </c>
      <c r="AB471" s="40" t="str">
        <f>IF(TAS!AE70="","",TAS!AE70)</f>
        <v>Hydro-Electric Commission TAS</v>
      </c>
      <c r="AC471" s="40" t="str">
        <f>IF(TAS!AF70="","",TAS!AF70)</f>
        <v>Saddle dam for Lake Burbury.</v>
      </c>
      <c r="AD471" s="40" t="str">
        <f>IF(TAS!AG70="","",TAS!AG70)</f>
        <v/>
      </c>
      <c r="AE471" s="40" t="str">
        <f>IF(TAS!AH70="","",TAS!AH70)</f>
        <v/>
      </c>
      <c r="AF471" s="40" t="str">
        <f>IF(TAS!AI70="","",TAS!AI70)</f>
        <v/>
      </c>
      <c r="AG471" s="40" t="str">
        <f>IF(TAS!AJ70="","",TAS!AJ70)</f>
        <v/>
      </c>
      <c r="AH471" s="40" t="str">
        <f>IF(TAS!AK70="","",TAS!AK70)</f>
        <v/>
      </c>
      <c r="AI471" s="40" t="str">
        <f>IF(TAS!AL70="","",TAS!AL70)</f>
        <v/>
      </c>
      <c r="AJ471" s="40" t="str">
        <f>IF(TAS!AM70="","",TAS!AM70)</f>
        <v/>
      </c>
      <c r="AK471" s="40" t="str">
        <f>IF(TAS!AN70="","",TAS!AN70)</f>
        <v/>
      </c>
      <c r="AL471" s="40" t="str">
        <f>IF(Vic!AM69="","",Vic!AM69)</f>
        <v/>
      </c>
    </row>
    <row r="472" spans="1:38" x14ac:dyDescent="0.2">
      <c r="A472" s="7">
        <f>A471+1</f>
        <v>469</v>
      </c>
      <c r="B472" s="40" t="str">
        <f>IF(WA!B41="","",WA!B41)</f>
        <v>HARRIS</v>
      </c>
      <c r="C472" s="40" t="str">
        <f>IF(WA!C41="","",WA!C41)</f>
        <v/>
      </c>
      <c r="D472" s="40">
        <f>IF(WA!E41="","",WA!E41)</f>
        <v>1990</v>
      </c>
      <c r="E472" s="40" t="str">
        <f>IF(WA!F41="","",WA!F41)</f>
        <v/>
      </c>
      <c r="F472" s="40" t="str">
        <f>IF(WA!G41="","",WA!G41)</f>
        <v>Harris</v>
      </c>
      <c r="G472" s="40" t="str">
        <f>IF(WA!H41="","",WA!H41)</f>
        <v/>
      </c>
      <c r="H472" s="40" t="str">
        <f>IF(WA!I41="","",WA!I41)</f>
        <v>COLLIE</v>
      </c>
      <c r="I472" s="40" t="str">
        <f>IF(WA!J41="","",WA!J41)</f>
        <v>WA</v>
      </c>
      <c r="J472" s="40" t="str">
        <f>IF(WA!K41="","",WA!K41)</f>
        <v>TE</v>
      </c>
      <c r="K472" s="40" t="str">
        <f>IF(WA!L41="","",WA!L41)</f>
        <v/>
      </c>
      <c r="L472" s="40" t="str">
        <f>IF(WA!M41="","",WA!M41)</f>
        <v>he</v>
      </c>
      <c r="M472" s="40" t="str">
        <f>IF(WA!N41="","",WA!N41)</f>
        <v>S</v>
      </c>
      <c r="N472" s="40">
        <f>IF(WA!O41="","",WA!O41)</f>
        <v>37</v>
      </c>
      <c r="O472" s="40">
        <f>IF(WA!P41="","",WA!P41)</f>
        <v>470</v>
      </c>
      <c r="P472" s="40">
        <f>IF(WA!Q41="","",WA!Q41)</f>
        <v>650</v>
      </c>
      <c r="Q472" s="40">
        <f>IF(WA!R41="","",WA!R41)</f>
        <v>71660</v>
      </c>
      <c r="R472" s="40">
        <f>IF(WA!S41="","",WA!S41)</f>
        <v>9430</v>
      </c>
      <c r="S472" s="40" t="str">
        <f>IF(WA!T41="","",WA!T41)</f>
        <v>S</v>
      </c>
      <c r="T472" s="40" t="str">
        <f>IF(WA!U41="","",WA!U41)</f>
        <v/>
      </c>
      <c r="U472" s="40" t="str">
        <f>IF(WA!V41="","",WA!V41)</f>
        <v/>
      </c>
      <c r="V472" s="40" t="str">
        <f>IF(WA!W41="","",WA!W41)</f>
        <v/>
      </c>
      <c r="W472" s="40">
        <f>IF(WA!Y41="","",WA!Y41)</f>
        <v>321</v>
      </c>
      <c r="X472" s="40">
        <f>IF(WA!Z41="","",WA!Z41)</f>
        <v>2300</v>
      </c>
      <c r="Y472" s="40" t="str">
        <f>IF(WA!AA41="","",WA!AA41)</f>
        <v>L</v>
      </c>
      <c r="Z472" s="40" t="str">
        <f>IF(WA!AB41="","",WA!AB41)</f>
        <v>WA Water Corporation</v>
      </c>
      <c r="AA472" s="40" t="str">
        <f>IF(WA!AC41="","",WA!AC41)</f>
        <v>Water Authority of WA</v>
      </c>
      <c r="AB472" s="40" t="str">
        <f>IF(WA!AD41="","",WA!AD41)</f>
        <v>Thiess &amp; GFWA</v>
      </c>
      <c r="AC472" s="40" t="str">
        <f>IF(WA!AE41="","",WA!AE41)</f>
        <v/>
      </c>
      <c r="AD472" s="40" t="str">
        <f>IF(WA!AF41="","",WA!AF41)</f>
        <v/>
      </c>
      <c r="AE472" s="40" t="str">
        <f>IF(WA!AG41="","",WA!AG41)</f>
        <v/>
      </c>
      <c r="AF472" s="40" t="str">
        <f>IF(WA!AH41="","",WA!AH41)</f>
        <v/>
      </c>
      <c r="AG472" s="40" t="str">
        <f>IF(WA!AI41="","",WA!AI41)</f>
        <v/>
      </c>
      <c r="AH472" s="40" t="str">
        <f>IF(WA!AJ41="","",WA!AJ41)</f>
        <v/>
      </c>
      <c r="AI472" s="40">
        <f>IF(WA!AK41="","",WA!AK41)</f>
        <v>4</v>
      </c>
      <c r="AK472" s="40" t="str">
        <f>IF(WA!AL41="","",WA!AL41)</f>
        <v/>
      </c>
      <c r="AL472" s="40" t="str">
        <f>IF(Vic!AM70="","",Vic!AM70)</f>
        <v/>
      </c>
    </row>
    <row r="473" spans="1:38" x14ac:dyDescent="0.2">
      <c r="A473" s="7">
        <f t="shared" si="7"/>
        <v>470</v>
      </c>
      <c r="B473" s="40" t="str">
        <f>IF(QLD!C93="","",QLD!C93)</f>
        <v>KELLY'S DAM</v>
      </c>
      <c r="C473" s="40" t="str">
        <f>IF(QLD!D93="","",QLD!D93)</f>
        <v/>
      </c>
      <c r="D473" s="40">
        <f>IF(QLD!F93="","",QLD!F93)</f>
        <v>1990</v>
      </c>
      <c r="E473" s="40" t="str">
        <f>IF(QLD!G93="","",QLD!G93)</f>
        <v/>
      </c>
      <c r="F473" s="40" t="str">
        <f>IF(QLD!H93="","",QLD!H93)</f>
        <v>Black Cow Creek</v>
      </c>
      <c r="G473" s="40" t="str">
        <f>IF(QLD!I93="","",QLD!I93)</f>
        <v/>
      </c>
      <c r="H473" s="40" t="str">
        <f>IF(QLD!J93="","",QLD!J93)</f>
        <v>INGHAM</v>
      </c>
      <c r="I473" s="40" t="str">
        <f>IF(QLD!K93="","",QLD!K93)</f>
        <v>QLD</v>
      </c>
      <c r="J473" s="40" t="str">
        <f>IF(QLD!L93="","",QLD!L93)</f>
        <v>ER</v>
      </c>
      <c r="K473" s="40" t="str">
        <f>IF(QLD!M93="","",QLD!M93)</f>
        <v/>
      </c>
      <c r="L473" s="40" t="str">
        <f>IF(QLD!N93="","",QLD!N93)</f>
        <v/>
      </c>
      <c r="M473" s="40" t="str">
        <f>IF(QLD!O93="","",QLD!O93)</f>
        <v/>
      </c>
      <c r="N473" s="40">
        <f>IF(QLD!P93="","",QLD!P93)</f>
        <v>10.9</v>
      </c>
      <c r="O473" s="40">
        <f>IF(QLD!Q93="","",QLD!Q93)</f>
        <v>290</v>
      </c>
      <c r="P473" s="40" t="str">
        <f>IF(QLD!R93="","",QLD!R93)</f>
        <v/>
      </c>
      <c r="Q473" s="40">
        <f>IF(QLD!S93="","",QLD!S93)</f>
        <v>1025</v>
      </c>
      <c r="R473" s="40">
        <f>IF(QLD!T93="","",QLD!T93)</f>
        <v>350</v>
      </c>
      <c r="S473" s="40" t="str">
        <f>IF(QLD!U93="","",QLD!U93)</f>
        <v>S</v>
      </c>
      <c r="T473" s="40" t="str">
        <f>IF(QLD!V93="","",QLD!V93)</f>
        <v/>
      </c>
      <c r="U473" s="40" t="str">
        <f>IF(QLD!W93="","",QLD!W93)</f>
        <v/>
      </c>
      <c r="V473" s="40" t="str">
        <f>IF(QLD!X93="","",QLD!X93)</f>
        <v/>
      </c>
      <c r="W473" s="40">
        <f>IF(QLD!Z93="","",QLD!Z93)</f>
        <v>4</v>
      </c>
      <c r="X473" s="40" t="str">
        <f>IF(QLD!AA93="","",QLD!AA93)</f>
        <v/>
      </c>
      <c r="Y473" s="40" t="str">
        <f>IF(QLD!AB93="","",QLD!AB93)</f>
        <v/>
      </c>
      <c r="Z473" s="40" t="str">
        <f>IF(QLD!AC93="","",QLD!AC93)</f>
        <v>D. Sheahan</v>
      </c>
      <c r="AA473" s="40" t="str">
        <f>IF(QLD!AD93="","",QLD!AD93)</f>
        <v>Ralan Services</v>
      </c>
      <c r="AB473" s="40" t="str">
        <f>IF(QLD!AE93="","",QLD!AE93)</f>
        <v/>
      </c>
      <c r="AC473" s="40" t="str">
        <f>IF(QLD!AF93="","",QLD!AF93)</f>
        <v/>
      </c>
      <c r="AD473" s="40" t="str">
        <f>IF(QLD!AG93="","",QLD!AG93)</f>
        <v/>
      </c>
      <c r="AE473" s="40" t="str">
        <f>IF(QLD!AH93="","",QLD!AH93)</f>
        <v/>
      </c>
      <c r="AF473" s="40" t="str">
        <f>IF(QLD!AI93="","",QLD!AI93)</f>
        <v/>
      </c>
      <c r="AG473" s="40" t="str">
        <f>IF(QLD!AJ93="","",QLD!AJ93)</f>
        <v/>
      </c>
      <c r="AH473" s="40" t="str">
        <f>IF(QLD!AK93="","",QLD!AK93)</f>
        <v/>
      </c>
      <c r="AI473" s="40" t="str">
        <f>IF(QLD!AL93="","",QLD!AL93)</f>
        <v/>
      </c>
      <c r="AJ473" s="40" t="str">
        <f>IF(QLD!AM93="","",QLD!AM93)</f>
        <v/>
      </c>
      <c r="AK473" s="40" t="str">
        <f>IF(QLD!AN93="","",QLD!AN93)</f>
        <v/>
      </c>
      <c r="AL473" s="40" t="str">
        <f>IF(Vic!AM71="","",Vic!AM71)</f>
        <v/>
      </c>
    </row>
    <row r="474" spans="1:38" x14ac:dyDescent="0.2">
      <c r="A474" s="7">
        <f t="shared" si="7"/>
        <v>471</v>
      </c>
      <c r="B474" s="40" t="str">
        <f>IF(QLD!C94="","",QLD!C94)</f>
        <v>LOGGY CREEK DAM</v>
      </c>
      <c r="C474" s="40" t="str">
        <f>IF(QLD!D94="","",QLD!D94)</f>
        <v/>
      </c>
      <c r="D474" s="40">
        <f>IF(QLD!F94="","",QLD!F94)</f>
        <v>1990</v>
      </c>
      <c r="E474" s="40" t="str">
        <f>IF(QLD!G94="","",QLD!G94)</f>
        <v/>
      </c>
      <c r="F474" s="40" t="str">
        <f>IF(QLD!H94="","",QLD!H94)</f>
        <v>Loggy Ck</v>
      </c>
      <c r="G474" s="40" t="str">
        <f>IF(QLD!I94="","",QLD!I94)</f>
        <v/>
      </c>
      <c r="H474" s="40" t="str">
        <f>IF(QLD!J94="","",QLD!J94)</f>
        <v>THURSDAY IS.</v>
      </c>
      <c r="I474" s="40" t="str">
        <f>IF(QLD!K94="","",QLD!K94)</f>
        <v>QLD</v>
      </c>
      <c r="J474" s="40" t="str">
        <f>IF(QLD!L94="","",QLD!L94)</f>
        <v>ER</v>
      </c>
      <c r="K474" s="40" t="str">
        <f>IF(QLD!M94="","",QLD!M94)</f>
        <v/>
      </c>
      <c r="L474" s="40" t="str">
        <f>IF(QLD!N94="","",QLD!N94)</f>
        <v>ie</v>
      </c>
      <c r="M474" s="40" t="str">
        <f>IF(QLD!O94="","",QLD!O94)</f>
        <v>R</v>
      </c>
      <c r="N474" s="40">
        <f>IF(QLD!P94="","",QLD!P94)</f>
        <v>18</v>
      </c>
      <c r="O474" s="40">
        <f>IF(QLD!Q94="","",QLD!Q94)</f>
        <v>335</v>
      </c>
      <c r="P474" s="40">
        <f>IF(QLD!R94="","",QLD!R94)</f>
        <v>280</v>
      </c>
      <c r="Q474" s="40">
        <f>IF(QLD!S94="","",QLD!S94)</f>
        <v>2400</v>
      </c>
      <c r="R474" s="40">
        <f>IF(QLD!T94="","",QLD!T94)</f>
        <v>340</v>
      </c>
      <c r="S474" s="40" t="str">
        <f>IF(QLD!U94="","",QLD!U94)</f>
        <v>S</v>
      </c>
      <c r="T474" s="40" t="str">
        <f>IF(QLD!V94="","",QLD!V94)</f>
        <v/>
      </c>
      <c r="U474" s="40" t="str">
        <f>IF(QLD!W94="","",QLD!W94)</f>
        <v/>
      </c>
      <c r="V474" s="40" t="str">
        <f>IF(QLD!X94="","",QLD!X94)</f>
        <v/>
      </c>
      <c r="W474" s="40">
        <f>IF(QLD!Z94="","",QLD!Z94)</f>
        <v>2.2999999999999998</v>
      </c>
      <c r="X474" s="40" t="str">
        <f>IF(QLD!AA94="","",QLD!AA94)</f>
        <v/>
      </c>
      <c r="Y474" s="40" t="str">
        <f>IF(QLD!AB94="","",QLD!AB94)</f>
        <v>L</v>
      </c>
      <c r="Z474" s="40" t="str">
        <f>IF(QLD!AC94="","",QLD!AC94)</f>
        <v>Torres Shire Council</v>
      </c>
      <c r="AA474" s="40" t="str">
        <f>IF(QLD!AD94="","",QLD!AD94)</f>
        <v>Water Resources Commission</v>
      </c>
      <c r="AB474" s="40" t="str">
        <f>IF(QLD!AE94="","",QLD!AE94)</f>
        <v>Water Resources Commission</v>
      </c>
      <c r="AC474" s="40" t="str">
        <f>IF(QLD!AF94="","",QLD!AF94)</f>
        <v/>
      </c>
      <c r="AD474" s="40" t="str">
        <f>IF(QLD!AG94="","",QLD!AG94)</f>
        <v/>
      </c>
      <c r="AE474" s="40" t="str">
        <f>IF(QLD!AH94="","",QLD!AH94)</f>
        <v/>
      </c>
      <c r="AF474" s="40" t="str">
        <f>IF(QLD!AI94="","",QLD!AI94)</f>
        <v/>
      </c>
      <c r="AG474" s="40" t="str">
        <f>IF(QLD!AJ94="","",QLD!AJ94)</f>
        <v/>
      </c>
      <c r="AH474" s="40" t="str">
        <f>IF(QLD!AK94="","",QLD!AK94)</f>
        <v/>
      </c>
      <c r="AI474" s="40" t="str">
        <f>IF(QLD!AL94="","",QLD!AL94)</f>
        <v/>
      </c>
      <c r="AJ474" s="40" t="str">
        <f>IF(QLD!AM94="","",QLD!AM94)</f>
        <v/>
      </c>
      <c r="AK474" s="40" t="str">
        <f>IF(QLD!AN94="","",QLD!AN94)</f>
        <v/>
      </c>
      <c r="AL474" s="40" t="str">
        <f>IF(Vic!AM72="","",Vic!AM72)</f>
        <v/>
      </c>
    </row>
    <row r="475" spans="1:38" x14ac:dyDescent="0.2">
      <c r="A475" s="7">
        <f t="shared" si="7"/>
        <v>472</v>
      </c>
      <c r="B475" s="40" t="str">
        <f>IF(QLD!C95="","",QLD!C95)</f>
        <v>PETER FAUST</v>
      </c>
      <c r="C475" s="40" t="str">
        <f>IF(QLD!D95="","",QLD!D95)</f>
        <v/>
      </c>
      <c r="D475" s="40">
        <f>IF(QLD!F95="","",QLD!F95)</f>
        <v>1990</v>
      </c>
      <c r="E475" s="40" t="str">
        <f>IF(QLD!G95="","",QLD!G95)</f>
        <v/>
      </c>
      <c r="F475" s="40" t="str">
        <f>IF(QLD!H95="","",QLD!H95)</f>
        <v>Proserpine</v>
      </c>
      <c r="G475" s="40" t="str">
        <f>IF(QLD!I95="","",QLD!I95)</f>
        <v/>
      </c>
      <c r="H475" s="40" t="str">
        <f>IF(QLD!J95="","",QLD!J95)</f>
        <v>PROSERPINE</v>
      </c>
      <c r="I475" s="40" t="str">
        <f>IF(QLD!K95="","",QLD!K95)</f>
        <v>QLD</v>
      </c>
      <c r="J475" s="40" t="str">
        <f>IF(QLD!L95="","",QLD!L95)</f>
        <v>ER</v>
      </c>
      <c r="K475" s="40" t="str">
        <f>IF(QLD!M95="","",QLD!M95)</f>
        <v xml:space="preserve"> </v>
      </c>
      <c r="L475" s="40" t="str">
        <f>IF(QLD!N95="","",QLD!N95)</f>
        <v>ie</v>
      </c>
      <c r="M475" s="40" t="str">
        <f>IF(QLD!O95="","",QLD!O95)</f>
        <v>R</v>
      </c>
      <c r="N475" s="40">
        <f>IF(QLD!P95="","",QLD!P95)</f>
        <v>51</v>
      </c>
      <c r="O475" s="40">
        <f>IF(QLD!Q95="","",QLD!Q95)</f>
        <v>535</v>
      </c>
      <c r="P475" s="40">
        <f>IF(QLD!R95="","",QLD!R95)</f>
        <v>1570</v>
      </c>
      <c r="Q475" s="40">
        <f>IF(QLD!S95="","",QLD!S95)</f>
        <v>491400</v>
      </c>
      <c r="R475" s="40">
        <f>IF(QLD!T95="","",QLD!T95)</f>
        <v>43250</v>
      </c>
      <c r="S475" s="40" t="str">
        <f>IF(QLD!U95="","",QLD!U95)</f>
        <v>I</v>
      </c>
      <c r="T475" s="40" t="str">
        <f>IF(QLD!V95="","",QLD!V95)</f>
        <v>C</v>
      </c>
      <c r="U475" s="40" t="str">
        <f>IF(QLD!W95="","",QLD!W95)</f>
        <v>S</v>
      </c>
      <c r="V475" s="40" t="str">
        <f>IF(QLD!X95="","",QLD!X95)</f>
        <v>R</v>
      </c>
      <c r="W475" s="40">
        <f>IF(QLD!Z95="","",QLD!Z95)</f>
        <v>270</v>
      </c>
      <c r="X475" s="40">
        <f>IF(QLD!AA95="","",QLD!AA95)</f>
        <v>1670</v>
      </c>
      <c r="Y475" s="40" t="str">
        <f>IF(QLD!AB95="","",QLD!AB95)</f>
        <v>L</v>
      </c>
      <c r="Z475" s="40" t="str">
        <f>IF(QLD!AC95="","",QLD!AC95)</f>
        <v>SunWater</v>
      </c>
      <c r="AA475" s="40" t="str">
        <f>IF(QLD!AD95="","",QLD!AD95)</f>
        <v>Water Resources Commission</v>
      </c>
      <c r="AB475" s="40" t="str">
        <f>IF(QLD!AE95="","",QLD!AE95)</f>
        <v>Thiess Contractors Pty Ltd</v>
      </c>
      <c r="AC475" s="40" t="str">
        <f>IF(QLD!AF95="","",QLD!AF95)</f>
        <v/>
      </c>
      <c r="AD475" s="40" t="str">
        <f>IF(QLD!AG95="","",QLD!AG95)</f>
        <v/>
      </c>
      <c r="AE475" s="40" t="str">
        <f>IF(QLD!AH95="","",QLD!AH95)</f>
        <v>n/a</v>
      </c>
      <c r="AF475" s="40" t="str">
        <f>IF(QLD!AI95="","",QLD!AI95)</f>
        <v>n/a</v>
      </c>
      <c r="AG475" s="40">
        <f>IF(QLD!AJ95="","",QLD!AJ95)</f>
        <v>113</v>
      </c>
      <c r="AH475" s="40" t="str">
        <f>IF(QLD!AK95="","",QLD!AK95)</f>
        <v>n/a</v>
      </c>
      <c r="AI475" s="40">
        <f>IF(QLD!AL95="","",QLD!AL95)</f>
        <v>50</v>
      </c>
      <c r="AJ475" s="40" t="str">
        <f>IF(QLD!AM95="","",QLD!AM95)</f>
        <v/>
      </c>
      <c r="AK475" s="40" t="str">
        <f>IF(QLD!AN95="","",QLD!AN95)</f>
        <v/>
      </c>
      <c r="AL475" s="40" t="str">
        <f>IF(Vic!AM73="","",Vic!AM73)</f>
        <v/>
      </c>
    </row>
    <row r="476" spans="1:38" x14ac:dyDescent="0.2">
      <c r="A476" s="7">
        <f t="shared" si="7"/>
        <v>473</v>
      </c>
      <c r="B476" s="40" t="str">
        <f>IF(WA!B42="","",WA!B42)</f>
        <v>QUICKUP</v>
      </c>
      <c r="C476" s="40" t="str">
        <f>IF(WA!C42="","",WA!C42)</f>
        <v/>
      </c>
      <c r="D476" s="40">
        <f>IF(WA!E42="","",WA!E42)</f>
        <v>1990</v>
      </c>
      <c r="E476" s="40" t="str">
        <f>IF(WA!F42="","",WA!F42)</f>
        <v/>
      </c>
      <c r="F476" s="40" t="str">
        <f>IF(WA!G42="","",WA!G42)</f>
        <v>Quickup</v>
      </c>
      <c r="G476" s="40" t="str">
        <f>IF(WA!H42="","",WA!H42)</f>
        <v/>
      </c>
      <c r="H476" s="40" t="str">
        <f>IF(WA!I42="","",WA!I42)</f>
        <v>DENMARK</v>
      </c>
      <c r="I476" s="40" t="str">
        <f>IF(WA!J42="","",WA!J42)</f>
        <v>WA</v>
      </c>
      <c r="J476" s="40" t="str">
        <f>IF(WA!K42="","",WA!K42)</f>
        <v>TE</v>
      </c>
      <c r="K476" s="40" t="str">
        <f>IF(WA!L42="","",WA!L42)</f>
        <v/>
      </c>
      <c r="L476" s="40" t="str">
        <f>IF(WA!M42="","",WA!M42)</f>
        <v>he</v>
      </c>
      <c r="M476" s="40" t="str">
        <f>IF(WA!N42="","",WA!N42)</f>
        <v>S</v>
      </c>
      <c r="N476" s="40">
        <f>IF(WA!O42="","",WA!O42)</f>
        <v>16</v>
      </c>
      <c r="O476" s="40">
        <f>IF(WA!P42="","",WA!P42)</f>
        <v>285</v>
      </c>
      <c r="P476" s="40">
        <f>IF(WA!Q42="","",WA!Q42)</f>
        <v>59</v>
      </c>
      <c r="Q476" s="40">
        <f>IF(WA!R42="","",WA!R42)</f>
        <v>1189</v>
      </c>
      <c r="R476" s="40">
        <f>IF(WA!S42="","",WA!S42)</f>
        <v>507</v>
      </c>
      <c r="S476" s="40" t="str">
        <f>IF(WA!T42="","",WA!T42)</f>
        <v>S</v>
      </c>
      <c r="T476" s="40" t="str">
        <f>IF(WA!U42="","",WA!U42)</f>
        <v/>
      </c>
      <c r="U476" s="40" t="str">
        <f>IF(WA!V42="","",WA!V42)</f>
        <v/>
      </c>
      <c r="V476" s="40" t="str">
        <f>IF(WA!W42="","",WA!W42)</f>
        <v/>
      </c>
      <c r="W476" s="40">
        <f>IF(WA!Y42="","",WA!Y42)</f>
        <v>30</v>
      </c>
      <c r="X476" s="40">
        <f>IF(WA!Z42="","",WA!Z42)</f>
        <v>64</v>
      </c>
      <c r="Y476" s="40" t="str">
        <f>IF(WA!AA42="","",WA!AA42)</f>
        <v>L</v>
      </c>
      <c r="Z476" s="40" t="str">
        <f>IF(WA!AB42="","",WA!AB42)</f>
        <v>WA Water Corporation</v>
      </c>
      <c r="AA476" s="40" t="str">
        <f>IF(WA!AC42="","",WA!AC42)</f>
        <v>Water Authority of WA &amp; GHD</v>
      </c>
      <c r="AB476" s="40" t="str">
        <f>IF(WA!AD42="","",WA!AD42)</f>
        <v>A &amp; E Contracting Pty Ltd</v>
      </c>
      <c r="AC476" s="40" t="str">
        <f>IF(WA!AE42="","",WA!AE42)</f>
        <v/>
      </c>
      <c r="AD476" s="40" t="str">
        <f>IF(WA!AF42="","",WA!AF42)</f>
        <v/>
      </c>
      <c r="AE476" s="40" t="str">
        <f>IF(WA!AG42="","",WA!AG42)</f>
        <v/>
      </c>
      <c r="AF476" s="40" t="str">
        <f>IF(WA!AH42="","",WA!AH42)</f>
        <v/>
      </c>
      <c r="AG476" s="40" t="str">
        <f>IF(WA!AI42="","",WA!AI42)</f>
        <v/>
      </c>
      <c r="AH476" s="40" t="str">
        <f>IF(WA!AJ42="","",WA!AJ42)</f>
        <v/>
      </c>
      <c r="AI476" s="40" t="str">
        <f>IF(WA!AK42="","",WA!AK42)</f>
        <v/>
      </c>
      <c r="AK476" s="40" t="str">
        <f>IF(WA!AL42="","",WA!AL42)</f>
        <v/>
      </c>
      <c r="AL476" s="40" t="str">
        <f>IF(Vic!AM74="","",Vic!AM74)</f>
        <v/>
      </c>
    </row>
    <row r="477" spans="1:38" x14ac:dyDescent="0.2">
      <c r="A477" s="7">
        <f t="shared" si="7"/>
        <v>474</v>
      </c>
      <c r="B477" s="40" t="str">
        <f>IF(QLD!C96="","",QLD!C96)</f>
        <v>STANWELL WATER SUPPLY</v>
      </c>
      <c r="C477" s="40" t="str">
        <f>IF(QLD!D96="","",QLD!D96)</f>
        <v/>
      </c>
      <c r="D477" s="40">
        <f>IF(QLD!F96="","",QLD!F96)</f>
        <v>1990</v>
      </c>
      <c r="E477" s="40" t="str">
        <f>IF(QLD!G96="","",QLD!G96)</f>
        <v/>
      </c>
      <c r="F477" s="40" t="str">
        <f>IF(QLD!H96="","",QLD!H96)</f>
        <v>Unnamed</v>
      </c>
      <c r="G477" s="40" t="str">
        <f>IF(QLD!I96="","",QLD!I96)</f>
        <v/>
      </c>
      <c r="H477" s="40" t="str">
        <f>IF(QLD!J96="","",QLD!J96)</f>
        <v>ROCKHAMPTON</v>
      </c>
      <c r="I477" s="40" t="str">
        <f>IF(QLD!K96="","",QLD!K96)</f>
        <v>QLD</v>
      </c>
      <c r="J477" s="40" t="str">
        <f>IF(QLD!L96="","",QLD!L96)</f>
        <v>ER</v>
      </c>
      <c r="K477" s="40" t="str">
        <f>IF(QLD!M96="","",QLD!M96)</f>
        <v/>
      </c>
      <c r="L477" s="40" t="str">
        <f>IF(QLD!N96="","",QLD!N96)</f>
        <v>ie</v>
      </c>
      <c r="M477" s="40" t="str">
        <f>IF(QLD!O96="","",QLD!O96)</f>
        <v>R</v>
      </c>
      <c r="N477" s="40">
        <f>IF(QLD!P96="","",QLD!P96)</f>
        <v>29</v>
      </c>
      <c r="O477" s="40">
        <f>IF(QLD!Q96="","",QLD!Q96)</f>
        <v>179</v>
      </c>
      <c r="P477" s="40">
        <f>IF(QLD!R96="","",QLD!R96)</f>
        <v>192</v>
      </c>
      <c r="Q477" s="40">
        <f>IF(QLD!S96="","",QLD!S96)</f>
        <v>1940</v>
      </c>
      <c r="R477" s="40">
        <f>IF(QLD!T96="","",QLD!T96)</f>
        <v>290</v>
      </c>
      <c r="S477" s="40" t="str">
        <f>IF(QLD!U96="","",QLD!U96)</f>
        <v>S</v>
      </c>
      <c r="T477" s="40" t="str">
        <f>IF(QLD!V96="","",QLD!V96)</f>
        <v/>
      </c>
      <c r="U477" s="40" t="str">
        <f>IF(QLD!W96="","",QLD!W96)</f>
        <v/>
      </c>
      <c r="V477" s="40" t="str">
        <f>IF(QLD!X96="","",QLD!X96)</f>
        <v/>
      </c>
      <c r="W477" s="40">
        <f>IF(QLD!Z96="","",QLD!Z96)</f>
        <v>2.8</v>
      </c>
      <c r="X477" s="40" t="str">
        <f>IF(QLD!AA96="","",QLD!AA96)</f>
        <v/>
      </c>
      <c r="Y477" s="40" t="str">
        <f>IF(QLD!AB96="","",QLD!AB96)</f>
        <v>L</v>
      </c>
      <c r="Z477" s="40" t="str">
        <f>IF(QLD!AC96="","",QLD!AC96)</f>
        <v>Stanwell Corporation</v>
      </c>
      <c r="AA477" s="40" t="str">
        <f>IF(QLD!AD96="","",QLD!AD96)</f>
        <v>Blain Johnson Pty Ltd</v>
      </c>
      <c r="AB477" s="40" t="str">
        <f>IF(QLD!AE96="","",QLD!AE96)</f>
        <v>Grahame Allen Earthmoving Pty Ltd</v>
      </c>
      <c r="AC477" s="40" t="str">
        <f>IF(QLD!AF96="","",QLD!AF96)</f>
        <v>Supply for thermal power station. Volume includes 31 er in saddle dam 157m long 14m high</v>
      </c>
      <c r="AD477" s="40" t="str">
        <f>IF(QLD!AG96="","",QLD!AG96)</f>
        <v/>
      </c>
      <c r="AE477" s="40" t="str">
        <f>IF(QLD!AH96="","",QLD!AH96)</f>
        <v/>
      </c>
      <c r="AF477" s="40" t="str">
        <f>IF(QLD!AI96="","",QLD!AI96)</f>
        <v/>
      </c>
      <c r="AG477" s="40" t="str">
        <f>IF(QLD!AJ96="","",QLD!AJ96)</f>
        <v/>
      </c>
      <c r="AH477" s="40" t="str">
        <f>IF(QLD!AK96="","",QLD!AK96)</f>
        <v/>
      </c>
      <c r="AI477" s="40" t="str">
        <f>IF(QLD!AL96="","",QLD!AL96)</f>
        <v/>
      </c>
      <c r="AJ477" s="40" t="str">
        <f>IF(QLD!AM96="","",QLD!AM96)</f>
        <v/>
      </c>
      <c r="AK477" s="40" t="str">
        <f>IF(QLD!AN96="","",QLD!AN96)</f>
        <v/>
      </c>
      <c r="AL477" s="40" t="str">
        <f>IF(Vic!AM75="","",Vic!AM75)</f>
        <v/>
      </c>
    </row>
    <row r="478" spans="1:38" x14ac:dyDescent="0.2">
      <c r="A478" s="7">
        <f t="shared" si="7"/>
        <v>475</v>
      </c>
      <c r="B478" s="40" t="str">
        <f>IF(QLD!C97="","",QLD!C97)</f>
        <v>BOGGABILLA WEIR</v>
      </c>
      <c r="C478" s="40" t="str">
        <f>IF(QLD!D97="","",QLD!D97)</f>
        <v/>
      </c>
      <c r="D478" s="40">
        <f>IF(QLD!F97="","",QLD!F97)</f>
        <v>1991</v>
      </c>
      <c r="E478" s="40" t="str">
        <f>IF(QLD!G97="","",QLD!G97)</f>
        <v/>
      </c>
      <c r="F478" s="40" t="str">
        <f>IF(QLD!H97="","",QLD!H97)</f>
        <v>Macintyre</v>
      </c>
      <c r="G478" s="40" t="str">
        <f>IF(QLD!I97="","",QLD!I97)</f>
        <v/>
      </c>
      <c r="H478" s="40" t="str">
        <f>IF(QLD!J97="","",QLD!J97)</f>
        <v>BOGGABILLA</v>
      </c>
      <c r="I478" s="40" t="str">
        <f>IF(QLD!K97="","",QLD!K97)</f>
        <v>NSW</v>
      </c>
      <c r="J478" s="40" t="str">
        <f>IF(QLD!L97="","",QLD!L97)</f>
        <v>TE</v>
      </c>
      <c r="K478" s="40" t="str">
        <f>IF(QLD!M97="","",QLD!M97)</f>
        <v>PG</v>
      </c>
      <c r="L478" s="40" t="str">
        <f>IF(QLD!N97="","",QLD!N97)</f>
        <v>ie</v>
      </c>
      <c r="M478" s="40" t="str">
        <f>IF(QLD!O97="","",QLD!O97)</f>
        <v>R/S</v>
      </c>
      <c r="N478" s="40">
        <f>IF(QLD!P97="","",QLD!P97)</f>
        <v>16</v>
      </c>
      <c r="O478" s="40">
        <f>IF(QLD!Q97="","",QLD!Q97)</f>
        <v>435</v>
      </c>
      <c r="P478" s="40">
        <f>IF(QLD!R97="","",QLD!R97)</f>
        <v>214</v>
      </c>
      <c r="Q478" s="40">
        <f>IF(QLD!S97="","",QLD!S97)</f>
        <v>5850</v>
      </c>
      <c r="R478" s="40">
        <f>IF(QLD!T97="","",QLD!T97)</f>
        <v>1550</v>
      </c>
      <c r="S478" s="40" t="str">
        <f>IF(QLD!U97="","",QLD!U97)</f>
        <v>I</v>
      </c>
      <c r="T478" s="40" t="str">
        <f>IF(QLD!V97="","",QLD!V97)</f>
        <v/>
      </c>
      <c r="U478" s="40" t="str">
        <f>IF(QLD!W97="","",QLD!W97)</f>
        <v/>
      </c>
      <c r="V478" s="40" t="str">
        <f>IF(QLD!X97="","",QLD!X97)</f>
        <v/>
      </c>
      <c r="W478" s="40" t="str">
        <f>IF(QLD!Z97="","",QLD!Z97)</f>
        <v/>
      </c>
      <c r="X478" s="40" t="str">
        <f>IF(QLD!AA97="","",QLD!AA97)</f>
        <v/>
      </c>
      <c r="Y478" s="40" t="str">
        <f>IF(QLD!AB97="","",QLD!AB97)</f>
        <v>V</v>
      </c>
      <c r="Z478" s="40" t="str">
        <f>IF(QLD!AC97="","",QLD!AC97)</f>
        <v>Dumaresq-Barwon Border Rivers Commission</v>
      </c>
      <c r="AA478" s="40" t="str">
        <f>IF(QLD!AD97="","",QLD!AD97)</f>
        <v>NSW Public Works Dept</v>
      </c>
      <c r="AB478" s="40" t="str">
        <f>IF(QLD!AE97="","",QLD!AE97)</f>
        <v>Leighton Contractors Pty Ltd &amp; Morton Engineering Co Pty Ltd</v>
      </c>
      <c r="AC478" s="40" t="str">
        <f>IF(QLD!AF97="","",QLD!AF97)</f>
        <v>210 (te), 4 (bc)</v>
      </c>
      <c r="AD478" s="40" t="str">
        <f>IF(QLD!AG97="","",QLD!AG97)</f>
        <v/>
      </c>
      <c r="AE478" s="40" t="str">
        <f>IF(QLD!AH97="","",QLD!AH97)</f>
        <v>n/a</v>
      </c>
      <c r="AF478" s="40" t="str">
        <f>IF(QLD!AI97="","",QLD!AI97)</f>
        <v>n/a</v>
      </c>
      <c r="AG478" s="40" t="str">
        <f>IF(QLD!AJ97="","",QLD!AJ97)</f>
        <v>part of the NSW figures</v>
      </c>
      <c r="AH478" s="40" t="str">
        <f>IF(QLD!AK97="","",QLD!AK97)</f>
        <v>n/a</v>
      </c>
      <c r="AI478" s="40">
        <f>IF(QLD!AL97="","",QLD!AL97)</f>
        <v>0</v>
      </c>
      <c r="AJ478" s="40" t="str">
        <f>IF(QLD!AM97="","",QLD!AM97)</f>
        <v/>
      </c>
      <c r="AK478" s="40" t="str">
        <f>IF(QLD!AN97="","",QLD!AN97)</f>
        <v/>
      </c>
      <c r="AL478" s="40" t="str">
        <f>IF(Vic!AM76="","",Vic!AM76)</f>
        <v/>
      </c>
    </row>
    <row r="479" spans="1:38" x14ac:dyDescent="0.2">
      <c r="A479" s="7">
        <f t="shared" si="7"/>
        <v>476</v>
      </c>
      <c r="B479" s="40" t="str">
        <f>IF(TAS!B71="","",TAS!B71)</f>
        <v>CROTTY</v>
      </c>
      <c r="C479" s="40" t="str">
        <f>IF(TAS!C71="","",TAS!C71)</f>
        <v>Lake Burbury</v>
      </c>
      <c r="D479" s="40">
        <f>IF(TAS!E71="","",TAS!E71)</f>
        <v>1991</v>
      </c>
      <c r="E479" s="40" t="str">
        <f>IF(TAS!F71="","",TAS!F71)</f>
        <v/>
      </c>
      <c r="F479" s="40" t="str">
        <f>IF(TAS!G71="","",TAS!G71)</f>
        <v>King</v>
      </c>
      <c r="G479" s="40" t="str">
        <f>IF(TAS!H71="","",TAS!H71)</f>
        <v/>
      </c>
      <c r="H479" s="40" t="str">
        <f>IF(TAS!I71="","",TAS!I71)</f>
        <v>QUEENSTOWN</v>
      </c>
      <c r="I479" s="40" t="str">
        <f>IF(TAS!J71="","",TAS!J71)</f>
        <v>TAS</v>
      </c>
      <c r="J479" s="40" t="str">
        <f>IF(TAS!K71="","",TAS!K71)</f>
        <v>ER</v>
      </c>
      <c r="K479" s="40" t="str">
        <f>IF(TAS!L71="","",TAS!L71)</f>
        <v/>
      </c>
      <c r="L479" s="40" t="str">
        <f>IF(TAS!M71="","",TAS!M71)</f>
        <v>fc</v>
      </c>
      <c r="M479" s="40" t="str">
        <f>IF(TAS!N71="","",TAS!N71)</f>
        <v>R</v>
      </c>
      <c r="N479" s="40">
        <f>IF(TAS!O71="","",TAS!O71)</f>
        <v>83</v>
      </c>
      <c r="O479" s="40">
        <f>IF(TAS!P71="","",TAS!P71)</f>
        <v>245</v>
      </c>
      <c r="P479" s="40">
        <f>IF(TAS!Q71="","",TAS!Q71)</f>
        <v>770</v>
      </c>
      <c r="Q479" s="40">
        <f>IF(TAS!R71="","",TAS!R71)</f>
        <v>1081420</v>
      </c>
      <c r="R479" s="40">
        <f>IF(TAS!S71="","",TAS!S71)</f>
        <v>53250</v>
      </c>
      <c r="S479" s="40" t="str">
        <f>IF(TAS!T71="","",TAS!T71)</f>
        <v>H</v>
      </c>
      <c r="T479" s="40" t="str">
        <f>IF(TAS!U71="","",TAS!U71)</f>
        <v/>
      </c>
      <c r="U479" s="40" t="str">
        <f>IF(TAS!V71="","",TAS!V71)</f>
        <v/>
      </c>
      <c r="V479" s="40" t="str">
        <f>IF(TAS!W71="","",TAS!W71)</f>
        <v/>
      </c>
      <c r="W479" s="40">
        <f>IF(TAS!Y71="","",TAS!Y71)</f>
        <v>559</v>
      </c>
      <c r="X479" s="40">
        <f>IF(TAS!Z71="","",TAS!Z71)</f>
        <v>435</v>
      </c>
      <c r="Y479" s="40" t="str">
        <f>IF(TAS!AB71="","",TAS!AB71)</f>
        <v>L/V</v>
      </c>
      <c r="Z479" s="40" t="str">
        <f>IF(TAS!AC71="","",TAS!AC71)</f>
        <v>Hydro Electric Corporation TAS</v>
      </c>
      <c r="AA479" s="40" t="str">
        <f>IF(TAS!AD71="","",TAS!AD71)</f>
        <v>Hydro-Electric Commission TAS</v>
      </c>
      <c r="AB479" s="40" t="str">
        <f>IF(TAS!AE71="","",TAS!AE71)</f>
        <v>Hydro-Electric Commission TAS</v>
      </c>
      <c r="AC479" s="40" t="str">
        <f>IF(TAS!AF71="","",TAS!AF71)</f>
        <v/>
      </c>
      <c r="AD479" s="40" t="str">
        <f>IF(TAS!AG71="","",TAS!AG71)</f>
        <v>John Butters</v>
      </c>
      <c r="AE479" s="40">
        <f>IF(TAS!AH71="","",TAS!AH71)</f>
        <v>143</v>
      </c>
      <c r="AF479" s="40">
        <f>IF(TAS!AI71="","",TAS!AI71)</f>
        <v>576</v>
      </c>
      <c r="AG479" s="40" t="str">
        <f>IF(TAS!AJ71="","",TAS!AJ71)</f>
        <v/>
      </c>
      <c r="AH479" s="40" t="str">
        <f>IF(TAS!AK71="","",TAS!AK71)</f>
        <v/>
      </c>
      <c r="AI479" s="40" t="str">
        <f>IF(TAS!AL71="","",TAS!AL71)</f>
        <v/>
      </c>
      <c r="AJ479" s="40" t="str">
        <f>IF(TAS!AM71="","",TAS!AM71)</f>
        <v/>
      </c>
      <c r="AK479" s="40" t="str">
        <f>IF(TAS!AN71="","",TAS!AN71)</f>
        <v/>
      </c>
      <c r="AL479" s="40" t="str">
        <f>IF(Vic!AM77="","",Vic!AM77)</f>
        <v/>
      </c>
    </row>
    <row r="480" spans="1:38" x14ac:dyDescent="0.2">
      <c r="A480" s="7">
        <f t="shared" si="7"/>
        <v>477</v>
      </c>
      <c r="B480" s="40" t="str">
        <f>IF(WA!B43="","",WA!B43)</f>
        <v>NEW VICTORIA</v>
      </c>
      <c r="C480" s="40" t="str">
        <f>IF(WA!C43="","",WA!C43)</f>
        <v/>
      </c>
      <c r="D480" s="40">
        <f>IF(WA!E43="","",WA!E43)</f>
        <v>1991</v>
      </c>
      <c r="E480" s="40" t="str">
        <f>IF(WA!F43="","",WA!F43)</f>
        <v/>
      </c>
      <c r="F480" s="40" t="str">
        <f>IF(WA!G43="","",WA!G43)</f>
        <v>Munday Brook</v>
      </c>
      <c r="G480" s="40" t="str">
        <f>IF(WA!H43="","",WA!H43)</f>
        <v/>
      </c>
      <c r="H480" s="40" t="str">
        <f>IF(WA!I43="","",WA!I43)</f>
        <v>PERTH</v>
      </c>
      <c r="I480" s="40" t="str">
        <f>IF(WA!J43="","",WA!J43)</f>
        <v>WA</v>
      </c>
      <c r="J480" s="40" t="str">
        <f>IF(WA!K43="","",WA!K43)</f>
        <v>PG</v>
      </c>
      <c r="K480" s="40" t="str">
        <f>IF(WA!L43="","",WA!L43)</f>
        <v/>
      </c>
      <c r="L480" s="40" t="str">
        <f>IF(WA!M43="","",WA!M43)</f>
        <v/>
      </c>
      <c r="M480" s="40" t="str">
        <f>IF(WA!N43="","",WA!N43)</f>
        <v>R</v>
      </c>
      <c r="N480" s="40">
        <f>IF(WA!O43="","",WA!O43)</f>
        <v>52</v>
      </c>
      <c r="O480" s="40">
        <f>IF(WA!P43="","",WA!P43)</f>
        <v>285</v>
      </c>
      <c r="P480" s="40">
        <f>IF(WA!Q43="","",WA!Q43)</f>
        <v>135</v>
      </c>
      <c r="Q480" s="40">
        <f>IF(WA!R43="","",WA!R43)</f>
        <v>9463</v>
      </c>
      <c r="R480" s="40">
        <f>IF(WA!S43="","",WA!S43)</f>
        <v>773</v>
      </c>
      <c r="S480" s="40" t="str">
        <f>IF(WA!T43="","",WA!T43)</f>
        <v>S</v>
      </c>
      <c r="T480" s="40" t="str">
        <f>IF(WA!U43="","",WA!U43)</f>
        <v/>
      </c>
      <c r="U480" s="40" t="str">
        <f>IF(WA!V43="","",WA!V43)</f>
        <v/>
      </c>
      <c r="V480" s="40" t="str">
        <f>IF(WA!W43="","",WA!W43)</f>
        <v/>
      </c>
      <c r="W480" s="40">
        <f>IF(WA!Y43="","",WA!Y43)</f>
        <v>37</v>
      </c>
      <c r="X480" s="40">
        <f>IF(WA!Z43="","",WA!Z43)</f>
        <v>600</v>
      </c>
      <c r="Y480" s="40" t="str">
        <f>IF(WA!AA43="","",WA!AA43)</f>
        <v>L</v>
      </c>
      <c r="Z480" s="40" t="str">
        <f>IF(WA!AB43="","",WA!AB43)</f>
        <v>WA Water Corporation</v>
      </c>
      <c r="AA480" s="40" t="str">
        <f>IF(WA!AC43="","",WA!AC43)</f>
        <v>Water Authority of WA</v>
      </c>
      <c r="AB480" s="40" t="str">
        <f>IF(WA!AD43="","",WA!AD43)</f>
        <v>Baulderstone Hornibrook</v>
      </c>
      <c r="AC480" s="40" t="str">
        <f>IF(WA!AE43="","",WA!AE43)</f>
        <v/>
      </c>
      <c r="AD480" s="40" t="str">
        <f>IF(WA!AF43="","",WA!AF43)</f>
        <v/>
      </c>
      <c r="AE480" s="40" t="str">
        <f>IF(WA!AG43="","",WA!AG43)</f>
        <v/>
      </c>
      <c r="AF480" s="40" t="str">
        <f>IF(WA!AH43="","",WA!AH43)</f>
        <v/>
      </c>
      <c r="AG480" s="40" t="str">
        <f>IF(WA!AI43="","",WA!AI43)</f>
        <v/>
      </c>
      <c r="AH480" s="40" t="str">
        <f>IF(WA!AJ43="","",WA!AJ43)</f>
        <v/>
      </c>
      <c r="AI480" s="40" t="str">
        <f>IF(WA!AK43="","",WA!AK43)</f>
        <v/>
      </c>
      <c r="AK480" s="40" t="str">
        <f>IF(WA!AL43="","",WA!AL43)</f>
        <v/>
      </c>
      <c r="AL480" s="40" t="str">
        <f>IF(Vic!AM78="","",Vic!AM78)</f>
        <v/>
      </c>
    </row>
    <row r="481" spans="1:38" x14ac:dyDescent="0.2">
      <c r="A481" s="7">
        <f t="shared" si="7"/>
        <v>478</v>
      </c>
      <c r="B481" s="40" t="str">
        <f>IF(QLD!C98="","",QLD!C98)</f>
        <v>BURTON GORGE</v>
      </c>
      <c r="C481" s="40" t="str">
        <f>IF(QLD!D98="","",QLD!D98)</f>
        <v/>
      </c>
      <c r="D481" s="40">
        <f>IF(QLD!F98="","",QLD!F98)</f>
        <v>1992</v>
      </c>
      <c r="E481" s="40" t="str">
        <f>IF(QLD!G98="","",QLD!G98)</f>
        <v/>
      </c>
      <c r="F481" s="40" t="str">
        <f>IF(QLD!H98="","",QLD!H98)</f>
        <v>Isaac</v>
      </c>
      <c r="G481" s="40" t="str">
        <f>IF(QLD!I98="","",QLD!I98)</f>
        <v/>
      </c>
      <c r="H481" s="40" t="str">
        <f>IF(QLD!J98="","",QLD!J98)</f>
        <v>GOONYELLA</v>
      </c>
      <c r="I481" s="40" t="str">
        <f>IF(QLD!K98="","",QLD!K98)</f>
        <v>QLD</v>
      </c>
      <c r="J481" s="40" t="str">
        <f>IF(QLD!L98="","",QLD!L98)</f>
        <v>PG</v>
      </c>
      <c r="K481" s="40" t="str">
        <f>IF(QLD!M98="","",QLD!M98)</f>
        <v/>
      </c>
      <c r="L481" s="40" t="str">
        <f>IF(QLD!N98="","",QLD!N98)</f>
        <v/>
      </c>
      <c r="M481" s="40" t="str">
        <f>IF(QLD!O98="","",QLD!O98)</f>
        <v>R</v>
      </c>
      <c r="N481" s="40">
        <f>IF(QLD!P98="","",QLD!P98)</f>
        <v>18.2</v>
      </c>
      <c r="O481" s="40">
        <f>IF(QLD!Q98="","",QLD!Q98)</f>
        <v>285</v>
      </c>
      <c r="P481" s="40" t="str">
        <f>IF(QLD!R98="","",QLD!R98)</f>
        <v/>
      </c>
      <c r="Q481" s="40">
        <f>IF(QLD!S98="","",QLD!S98)</f>
        <v>19300</v>
      </c>
      <c r="R481" s="40">
        <f>IF(QLD!T98="","",QLD!T98)</f>
        <v>5520</v>
      </c>
      <c r="S481" s="40" t="str">
        <f>IF(QLD!U98="","",QLD!U98)</f>
        <v>S</v>
      </c>
      <c r="T481" s="40" t="str">
        <f>IF(QLD!V98="","",QLD!V98)</f>
        <v/>
      </c>
      <c r="U481" s="40" t="str">
        <f>IF(QLD!W98="","",QLD!W98)</f>
        <v/>
      </c>
      <c r="V481" s="40" t="str">
        <f>IF(QLD!X98="","",QLD!X98)</f>
        <v/>
      </c>
      <c r="W481" s="40" t="str">
        <f>IF(QLD!Z98="","",QLD!Z98)</f>
        <v/>
      </c>
      <c r="X481" s="40">
        <f>IF(QLD!AA98="","",QLD!AA98)</f>
        <v>2120</v>
      </c>
      <c r="Y481" s="40" t="str">
        <f>IF(QLD!AB98="","",QLD!AB98)</f>
        <v>L</v>
      </c>
      <c r="Z481" s="40" t="str">
        <f>IF(QLD!AC98="","",QLD!AC98)</f>
        <v>White Mining Ltd</v>
      </c>
      <c r="AA481" s="40" t="str">
        <f>IF(QLD!AD98="","",QLD!AD98)</f>
        <v>Ullman and Nolan Pty Ltd</v>
      </c>
      <c r="AB481" s="40" t="str">
        <f>IF(QLD!AE98="","",QLD!AE98)</f>
        <v>White Constructions Pty Ltd</v>
      </c>
      <c r="AC481" s="40" t="str">
        <f>IF(QLD!AF98="","",QLD!AF98)</f>
        <v/>
      </c>
      <c r="AD481" s="40" t="str">
        <f>IF(QLD!AG98="","",QLD!AG98)</f>
        <v/>
      </c>
      <c r="AE481" s="40" t="str">
        <f>IF(QLD!AH98="","",QLD!AH98)</f>
        <v/>
      </c>
      <c r="AF481" s="40" t="str">
        <f>IF(QLD!AI98="","",QLD!AI98)</f>
        <v/>
      </c>
      <c r="AG481" s="40" t="str">
        <f>IF(QLD!AJ98="","",QLD!AJ98)</f>
        <v/>
      </c>
      <c r="AH481" s="40" t="str">
        <f>IF(QLD!AK98="","",QLD!AK98)</f>
        <v/>
      </c>
      <c r="AI481" s="40" t="str">
        <f>IF(QLD!AL98="","",QLD!AL98)</f>
        <v/>
      </c>
      <c r="AJ481" s="40" t="str">
        <f>IF(QLD!AM98="","",QLD!AM98)</f>
        <v/>
      </c>
      <c r="AK481" s="40" t="str">
        <f>IF(QLD!AN98="","",QLD!AN98)</f>
        <v/>
      </c>
      <c r="AL481" s="40" t="str">
        <f>IF(Vic!AM79="","",Vic!AM79)</f>
        <v/>
      </c>
    </row>
    <row r="482" spans="1:38" x14ac:dyDescent="0.2">
      <c r="A482" s="7">
        <f t="shared" si="7"/>
        <v>479</v>
      </c>
      <c r="B482" s="40" t="str">
        <f>IF(QLD!C99="","",QLD!C99)</f>
        <v>CLARENDON</v>
      </c>
      <c r="C482" s="40" t="str">
        <f>IF(QLD!D99="","",QLD!D99)</f>
        <v/>
      </c>
      <c r="D482" s="40">
        <f>IF(QLD!F99="","",QLD!F99)</f>
        <v>1992</v>
      </c>
      <c r="E482" s="40" t="str">
        <f>IF(QLD!G99="","",QLD!G99)</f>
        <v/>
      </c>
      <c r="F482" s="40" t="str">
        <f>IF(QLD!H99="","",QLD!H99)</f>
        <v>Off Stream</v>
      </c>
      <c r="G482" s="40" t="str">
        <f>IF(QLD!I99="","",QLD!I99)</f>
        <v/>
      </c>
      <c r="H482" s="40" t="str">
        <f>IF(QLD!J99="","",QLD!J99)</f>
        <v>GATTON</v>
      </c>
      <c r="I482" s="40" t="str">
        <f>IF(QLD!K99="","",QLD!K99)</f>
        <v>QLD</v>
      </c>
      <c r="J482" s="40" t="str">
        <f>IF(QLD!L99="","",QLD!L99)</f>
        <v>TE</v>
      </c>
      <c r="K482" s="40" t="str">
        <f>IF(QLD!M99="","",QLD!M99)</f>
        <v>ER</v>
      </c>
      <c r="L482" s="40" t="str">
        <f>IF(QLD!N99="","",QLD!N99)</f>
        <v>ie</v>
      </c>
      <c r="M482" s="40" t="str">
        <f>IF(QLD!O99="","",QLD!O99)</f>
        <v>S</v>
      </c>
      <c r="N482" s="40">
        <f>IF(QLD!P99="","",QLD!P99)</f>
        <v>13.1</v>
      </c>
      <c r="O482" s="40">
        <f>IF(QLD!Q99="","",QLD!Q99)</f>
        <v>4300</v>
      </c>
      <c r="P482" s="40">
        <f>IF(QLD!R99="","",QLD!R99)</f>
        <v>1400</v>
      </c>
      <c r="Q482" s="40">
        <f>IF(QLD!S99="","",QLD!S99)</f>
        <v>24300</v>
      </c>
      <c r="R482" s="40">
        <f>IF(QLD!T99="","",QLD!T99)</f>
        <v>3390</v>
      </c>
      <c r="S482" s="40" t="str">
        <f>IF(QLD!U99="","",QLD!U99)</f>
        <v>I</v>
      </c>
      <c r="T482" s="40" t="str">
        <f>IF(QLD!V99="","",QLD!V99)</f>
        <v/>
      </c>
      <c r="U482" s="40" t="str">
        <f>IF(QLD!W99="","",QLD!W99)</f>
        <v/>
      </c>
      <c r="V482" s="40" t="str">
        <f>IF(QLD!X99="","",QLD!X99)</f>
        <v/>
      </c>
      <c r="W482" s="40">
        <f>IF(QLD!Z99="","",QLD!Z99)</f>
        <v>34</v>
      </c>
      <c r="X482" s="40">
        <f>IF(QLD!AA99="","",QLD!AA99)</f>
        <v>62</v>
      </c>
      <c r="Y482" s="40" t="str">
        <f>IF(QLD!AB99="","",QLD!AB99)</f>
        <v>L</v>
      </c>
      <c r="Z482" s="40" t="str">
        <f>IF(QLD!AC99="","",QLD!AC99)</f>
        <v>SunWater (To be transferred to SEQWater by 1 July 2008)</v>
      </c>
      <c r="AA482" s="40" t="str">
        <f>IF(QLD!AD99="","",QLD!AD99)</f>
        <v>Water Resources Commission</v>
      </c>
      <c r="AB482" s="40" t="str">
        <f>IF(QLD!AE99="","",QLD!AE99)</f>
        <v>Grahame Allen Earthmoving Pty Ltd</v>
      </c>
      <c r="AC482" s="40" t="str">
        <f>IF(QLD!AF99="","",QLD!AF99)</f>
        <v>Founded 16m below bed level of existing lake</v>
      </c>
      <c r="AD482" s="40" t="str">
        <f>IF(QLD!AG99="","",QLD!AG99)</f>
        <v/>
      </c>
      <c r="AE482" s="40" t="str">
        <f>IF(QLD!AH99="","",QLD!AH99)</f>
        <v>n/a</v>
      </c>
      <c r="AF482" s="40" t="str">
        <f>IF(QLD!AI99="","",QLD!AI99)</f>
        <v>n/a</v>
      </c>
      <c r="AG482" s="40">
        <f>IF(QLD!AJ99="","",QLD!AJ99)</f>
        <v>87</v>
      </c>
      <c r="AH482" s="40" t="str">
        <f>IF(QLD!AK99="","",QLD!AK99)</f>
        <v>n/a</v>
      </c>
      <c r="AI482" s="40">
        <f>IF(QLD!AL99="","",QLD!AL99)</f>
        <v>10</v>
      </c>
      <c r="AJ482" s="40" t="str">
        <f>IF(QLD!AM99="","",QLD!AM99)</f>
        <v/>
      </c>
      <c r="AK482" s="40" t="str">
        <f>IF(QLD!AN99="","",QLD!AN99)</f>
        <v/>
      </c>
      <c r="AL482" s="40" t="str">
        <f>IF(Vic!AM80="","",Vic!AM80)</f>
        <v/>
      </c>
    </row>
    <row r="483" spans="1:38" x14ac:dyDescent="0.2">
      <c r="A483" s="7">
        <f t="shared" si="7"/>
        <v>480</v>
      </c>
      <c r="B483" s="40" t="str">
        <f>IF(WA!B44="","",WA!B44)</f>
        <v>CONJURUNUP</v>
      </c>
      <c r="C483" s="40" t="str">
        <f>IF(WA!C44="","",WA!C44)</f>
        <v/>
      </c>
      <c r="D483" s="40">
        <f>IF(WA!E44="","",WA!E44)</f>
        <v>1992</v>
      </c>
      <c r="E483" s="40" t="str">
        <f>IF(WA!F44="","",WA!F44)</f>
        <v/>
      </c>
      <c r="F483" s="40" t="str">
        <f>IF(WA!G44="","",WA!G44)</f>
        <v>Conjurunup</v>
      </c>
      <c r="G483" s="40" t="str">
        <f>IF(WA!H44="","",WA!H44)</f>
        <v/>
      </c>
      <c r="H483" s="40" t="str">
        <f>IF(WA!I44="","",WA!I44)</f>
        <v>PINJARRA</v>
      </c>
      <c r="I483" s="40" t="str">
        <f>IF(WA!J44="","",WA!J44)</f>
        <v>WA</v>
      </c>
      <c r="J483" s="40" t="str">
        <f>IF(WA!K44="","",WA!K44)</f>
        <v>PG</v>
      </c>
      <c r="K483" s="40" t="str">
        <f>IF(WA!L44="","",WA!L44)</f>
        <v/>
      </c>
      <c r="L483" s="40" t="str">
        <f>IF(WA!M44="","",WA!M44)</f>
        <v/>
      </c>
      <c r="M483" s="40" t="str">
        <f>IF(WA!N44="","",WA!N44)</f>
        <v>R</v>
      </c>
      <c r="N483" s="40">
        <f>IF(WA!O44="","",WA!O44)</f>
        <v>17</v>
      </c>
      <c r="O483" s="40">
        <f>IF(WA!P44="","",WA!P44)</f>
        <v>165</v>
      </c>
      <c r="P483" s="40">
        <f>IF(WA!Q44="","",WA!Q44)</f>
        <v>11</v>
      </c>
      <c r="Q483" s="40">
        <f>IF(WA!R44="","",WA!R44)</f>
        <v>180</v>
      </c>
      <c r="R483" s="40">
        <f>IF(WA!S44="","",WA!S44)</f>
        <v>64</v>
      </c>
      <c r="S483" s="40" t="str">
        <f>IF(WA!T44="","",WA!T44)</f>
        <v>S</v>
      </c>
      <c r="T483" s="40" t="str">
        <f>IF(WA!U44="","",WA!U44)</f>
        <v/>
      </c>
      <c r="U483" s="40" t="str">
        <f>IF(WA!V44="","",WA!V44)</f>
        <v/>
      </c>
      <c r="V483" s="40" t="str">
        <f>IF(WA!W44="","",WA!W44)</f>
        <v/>
      </c>
      <c r="W483" s="40">
        <f>IF(WA!Y44="","",WA!Y44)</f>
        <v>39</v>
      </c>
      <c r="X483" s="40">
        <f>IF(WA!Z44="","",WA!Z44)</f>
        <v>300</v>
      </c>
      <c r="Y483" s="40" t="str">
        <f>IF(WA!AA44="","",WA!AA44)</f>
        <v>L</v>
      </c>
      <c r="Z483" s="40" t="str">
        <f>IF(WA!AB44="","",WA!AB44)</f>
        <v>WA Water Corporation</v>
      </c>
      <c r="AA483" s="40" t="str">
        <f>IF(WA!AC44="","",WA!AC44)</f>
        <v>Water Authority of WA</v>
      </c>
      <c r="AB483" s="40" t="str">
        <f>IF(WA!AD44="","",WA!AD44)</f>
        <v>Water Authority of WA</v>
      </c>
      <c r="AC483" s="40" t="str">
        <f>IF(WA!AE44="","",WA!AE44)</f>
        <v/>
      </c>
      <c r="AD483" s="40" t="str">
        <f>IF(WA!AF44="","",WA!AF44)</f>
        <v/>
      </c>
      <c r="AE483" s="40" t="str">
        <f>IF(WA!AG44="","",WA!AG44)</f>
        <v/>
      </c>
      <c r="AF483" s="40" t="str">
        <f>IF(WA!AH44="","",WA!AH44)</f>
        <v/>
      </c>
      <c r="AG483" s="40" t="str">
        <f>IF(WA!AI44="","",WA!AI44)</f>
        <v/>
      </c>
      <c r="AH483" s="40" t="str">
        <f>IF(WA!AJ44="","",WA!AJ44)</f>
        <v/>
      </c>
      <c r="AI483" s="40" t="str">
        <f>IF(WA!AK44="","",WA!AK44)</f>
        <v/>
      </c>
      <c r="AK483" s="40" t="str">
        <f>IF(WA!AL44="","",WA!AL44)</f>
        <v/>
      </c>
      <c r="AL483" s="40" t="str">
        <f>IF(Vic!AM81="","",Vic!AM81)</f>
        <v/>
      </c>
    </row>
    <row r="484" spans="1:38" x14ac:dyDescent="0.2">
      <c r="A484" s="7">
        <f t="shared" si="7"/>
        <v>481</v>
      </c>
      <c r="B484" s="40" t="str">
        <f>IF(ACT!B13="","",ACT!B13)</f>
        <v>GUNGAHLIN</v>
      </c>
      <c r="C484" s="40" t="str">
        <f>IF(ACT!C13="","",ACT!C13)</f>
        <v>Gungahlin Pond</v>
      </c>
      <c r="D484" s="40">
        <f>IF(ACT!E13="","",ACT!E13)</f>
        <v>1992</v>
      </c>
      <c r="E484" s="40" t="str">
        <f>IF(ACT!F13="","",ACT!F13)</f>
        <v/>
      </c>
      <c r="F484" s="40" t="str">
        <f>IF(ACT!G13="","",ACT!G13)</f>
        <v>Ginninderra</v>
      </c>
      <c r="G484" s="40" t="str">
        <f>IF(ACT!H13="","",ACT!H13)</f>
        <v/>
      </c>
      <c r="H484" s="40" t="str">
        <f>IF(ACT!I13="","",ACT!I13)</f>
        <v>CANBERRA</v>
      </c>
      <c r="I484" s="40" t="str">
        <f>IF(ACT!J13="","",ACT!J13)</f>
        <v>ACT</v>
      </c>
      <c r="J484" s="40" t="str">
        <f>IF(ACT!K13="","",ACT!K13)</f>
        <v>TE</v>
      </c>
      <c r="K484" s="40" t="str">
        <f>IF(ACT!L13="","",ACT!L13)</f>
        <v xml:space="preserve"> </v>
      </c>
      <c r="L484" s="40" t="str">
        <f>IF(ACT!M13="","",ACT!M13)</f>
        <v>he</v>
      </c>
      <c r="M484" s="40" t="str">
        <f>IF(ACT!N13="","",ACT!N13)</f>
        <v>R</v>
      </c>
      <c r="N484" s="40">
        <f>IF(ACT!O13="","",ACT!O13)</f>
        <v>16</v>
      </c>
      <c r="O484" s="40">
        <f>IF(ACT!P13="","",ACT!P13)</f>
        <v>360</v>
      </c>
      <c r="P484" s="40">
        <f>IF(ACT!Q13="","",ACT!Q13)</f>
        <v>65</v>
      </c>
      <c r="Q484" s="40">
        <f>IF(ACT!R13="","",ACT!R13)</f>
        <v>500</v>
      </c>
      <c r="R484" s="40">
        <f>IF(ACT!S13="","",ACT!S13)</f>
        <v>2200</v>
      </c>
      <c r="S484" s="40" t="str">
        <f>IF(ACT!T13="","",ACT!T13)</f>
        <v>Q</v>
      </c>
      <c r="T484" s="40" t="str">
        <f>IF(ACT!U13="","",ACT!U13)</f>
        <v/>
      </c>
      <c r="U484" s="40" t="str">
        <f>IF(ACT!V13="","",ACT!V13)</f>
        <v/>
      </c>
      <c r="V484" s="40" t="str">
        <f>IF(ACT!W13="","",ACT!W13)</f>
        <v/>
      </c>
      <c r="W484" s="40" t="str">
        <f>IF(ACT!Y13="","",ACT!Y13)</f>
        <v/>
      </c>
      <c r="X484" s="40">
        <f>IF(ACT!Z13="","",ACT!Z13)</f>
        <v>793</v>
      </c>
      <c r="Y484" s="40" t="str">
        <f>IF(ACT!AA13="","",ACT!AA13)</f>
        <v>L</v>
      </c>
      <c r="Z484" s="40" t="str">
        <f>IF(ACT!AB13="","",ACT!AB13)</f>
        <v>ACT Government</v>
      </c>
      <c r="AA484" s="40" t="str">
        <f>IF(ACT!AC13="","",ACT!AC13)</f>
        <v>Scott &amp; Furphy Engineers P/L</v>
      </c>
      <c r="AB484" s="40" t="str">
        <f>IF(ACT!AD13="","",ACT!AD13)</f>
        <v>John Haskins &amp; Staff P/L</v>
      </c>
      <c r="AC484" s="40" t="str">
        <f>IF(ACT!AE13="","",ACT!AE13)</f>
        <v>Recreational, Pollution control</v>
      </c>
      <c r="AD484" s="40" t="str">
        <f>IF(ACT!AF13="","",ACT!AF13)</f>
        <v/>
      </c>
      <c r="AE484" s="40" t="str">
        <f>IF(ACT!AG13="","",ACT!AG13)</f>
        <v/>
      </c>
      <c r="AF484" s="40" t="str">
        <f>IF(ACT!AH13="","",ACT!AH13)</f>
        <v/>
      </c>
      <c r="AG484" s="40" t="str">
        <f>IF(ACT!AI13="","",ACT!AI13)</f>
        <v/>
      </c>
      <c r="AH484" s="40" t="str">
        <f>IF(ACT!AJ13="","",ACT!AJ13)</f>
        <v/>
      </c>
      <c r="AI484" s="40" t="str">
        <f>IF(ACT!AK13="","",ACT!AK13)</f>
        <v/>
      </c>
      <c r="AJ484" s="40" t="str">
        <f>IF(ACT!AL13="","",ACT!AL13)</f>
        <v/>
      </c>
      <c r="AL484" s="40" t="str">
        <f>IF(Vic!AM82="","",Vic!AM82)</f>
        <v/>
      </c>
    </row>
    <row r="485" spans="1:38" x14ac:dyDescent="0.2">
      <c r="A485" s="7">
        <f t="shared" si="7"/>
        <v>482</v>
      </c>
      <c r="B485" s="40" t="str">
        <f>IF(QLD!C100="","",QLD!C100)</f>
        <v>KERALE</v>
      </c>
      <c r="C485" s="40" t="str">
        <f>IF(QLD!D100="","",QLD!D100)</f>
        <v/>
      </c>
      <c r="D485" s="40">
        <f>IF(QLD!F100="","",QLD!F100)</f>
        <v>1992</v>
      </c>
      <c r="E485" s="40" t="str">
        <f>IF(QLD!G100="","",QLD!G100)</f>
        <v>Hazardous Waste</v>
      </c>
      <c r="F485" s="40" t="str">
        <f>IF(QLD!H100="","",QLD!H100)</f>
        <v xml:space="preserve">Unnamed </v>
      </c>
      <c r="G485" s="40" t="str">
        <f>IF(QLD!I100="","",QLD!I100)</f>
        <v/>
      </c>
      <c r="H485" s="40" t="str">
        <f>IF(QLD!J100="","",QLD!J100)</f>
        <v>COLLINSVILLE</v>
      </c>
      <c r="I485" s="40" t="str">
        <f>IF(QLD!K100="","",QLD!K100)</f>
        <v>QLD</v>
      </c>
      <c r="J485" s="40" t="str">
        <f>IF(QLD!L100="","",QLD!L100)</f>
        <v>TE</v>
      </c>
      <c r="K485" s="40" t="str">
        <f>IF(QLD!M100="","",QLD!M100)</f>
        <v>ER</v>
      </c>
      <c r="L485" s="40" t="str">
        <f>IF(QLD!N100="","",QLD!N100)</f>
        <v>ie</v>
      </c>
      <c r="M485" s="40" t="str">
        <f>IF(QLD!O100="","",QLD!O100)</f>
        <v>R</v>
      </c>
      <c r="N485" s="40">
        <f>IF(QLD!P100="","",QLD!P100)</f>
        <v>14</v>
      </c>
      <c r="O485" s="40">
        <f>IF(QLD!Q100="","",QLD!Q100)</f>
        <v>675</v>
      </c>
      <c r="P485" s="40">
        <f>IF(QLD!R100="","",QLD!R100)</f>
        <v>167</v>
      </c>
      <c r="Q485" s="40">
        <f>IF(QLD!S100="","",QLD!S100)</f>
        <v>1200</v>
      </c>
      <c r="R485" s="40">
        <f>IF(QLD!T100="","",QLD!T100)</f>
        <v>220</v>
      </c>
      <c r="S485" s="40" t="str">
        <f>IF(QLD!U100="","",QLD!U100)</f>
        <v>Q</v>
      </c>
      <c r="T485" s="40" t="str">
        <f>IF(QLD!V100="","",QLD!V100)</f>
        <v/>
      </c>
      <c r="U485" s="40" t="str">
        <f>IF(QLD!W100="","",QLD!W100)</f>
        <v/>
      </c>
      <c r="V485" s="40" t="str">
        <f>IF(QLD!X100="","",QLD!X100)</f>
        <v/>
      </c>
      <c r="W485" s="40" t="str">
        <f>IF(QLD!Z100="","",QLD!Z100)</f>
        <v/>
      </c>
      <c r="X485" s="40" t="str">
        <f>IF(QLD!AA100="","",QLD!AA100)</f>
        <v/>
      </c>
      <c r="Y485" s="40" t="str">
        <f>IF(QLD!AB100="","",QLD!AB100)</f>
        <v>L</v>
      </c>
      <c r="Z485" s="40" t="str">
        <f>IF(QLD!AC100="","",QLD!AC100)</f>
        <v>Collinsville Coal Co Pty Ltd</v>
      </c>
      <c r="AA485" s="40" t="str">
        <f>IF(QLD!AD100="","",QLD!AD100)</f>
        <v>Blain Johnson Pty Ltd</v>
      </c>
      <c r="AB485" s="40" t="str">
        <f>IF(QLD!AE100="","",QLD!AE100)</f>
        <v>G R &amp; S A Callander</v>
      </c>
      <c r="AC485" s="40" t="str">
        <f>IF(QLD!AF100="","",QLD!AF100)</f>
        <v/>
      </c>
      <c r="AD485" s="40" t="str">
        <f>IF(QLD!AG100="","",QLD!AG100)</f>
        <v/>
      </c>
      <c r="AE485" s="40" t="str">
        <f>IF(QLD!AH100="","",QLD!AH100)</f>
        <v/>
      </c>
      <c r="AF485" s="40" t="str">
        <f>IF(QLD!AI100="","",QLD!AI100)</f>
        <v/>
      </c>
      <c r="AG485" s="40" t="str">
        <f>IF(QLD!AJ100="","",QLD!AJ100)</f>
        <v/>
      </c>
      <c r="AH485" s="40" t="str">
        <f>IF(QLD!AK100="","",QLD!AK100)</f>
        <v/>
      </c>
      <c r="AI485" s="40" t="str">
        <f>IF(QLD!AL100="","",QLD!AL100)</f>
        <v/>
      </c>
      <c r="AJ485" s="40" t="str">
        <f>IF(QLD!AM100="","",QLD!AM100)</f>
        <v/>
      </c>
      <c r="AK485" s="40" t="str">
        <f>IF(QLD!AN100="","",QLD!AN100)</f>
        <v/>
      </c>
      <c r="AL485" s="40" t="str">
        <f>IF(Vic!AM83="","",Vic!AM83)</f>
        <v/>
      </c>
    </row>
    <row r="486" spans="1:38" x14ac:dyDescent="0.2">
      <c r="A486" s="7">
        <f t="shared" si="7"/>
        <v>483</v>
      </c>
      <c r="B486" s="40" t="str">
        <f>IF(QLD!C101="","",QLD!C101)</f>
        <v>KROOMBIT</v>
      </c>
      <c r="C486" s="40" t="str">
        <f>IF(QLD!D101="","",QLD!D101)</f>
        <v/>
      </c>
      <c r="D486" s="40">
        <f>IF(QLD!F101="","",QLD!F101)</f>
        <v>1992</v>
      </c>
      <c r="E486" s="40" t="str">
        <f>IF(QLD!G101="","",QLD!G101)</f>
        <v/>
      </c>
      <c r="F486" s="40" t="str">
        <f>IF(QLD!H101="","",QLD!H101)</f>
        <v>Kroombit Ck</v>
      </c>
      <c r="G486" s="40" t="str">
        <f>IF(QLD!I101="","",QLD!I101)</f>
        <v/>
      </c>
      <c r="H486" s="40" t="str">
        <f>IF(QLD!J101="","",QLD!J101)</f>
        <v>BILOELA</v>
      </c>
      <c r="I486" s="40" t="str">
        <f>IF(QLD!K101="","",QLD!K101)</f>
        <v>QLD</v>
      </c>
      <c r="J486" s="40" t="str">
        <f>IF(QLD!L101="","",QLD!L101)</f>
        <v>TE</v>
      </c>
      <c r="K486" s="40" t="str">
        <f>IF(QLD!M101="","",QLD!M101)</f>
        <v>PG</v>
      </c>
      <c r="L486" s="40" t="str">
        <f>IF(QLD!N101="","",QLD!N101)</f>
        <v>ie</v>
      </c>
      <c r="M486" s="40" t="str">
        <f>IF(QLD!O101="","",QLD!O101)</f>
        <v>R</v>
      </c>
      <c r="N486" s="40">
        <f>IF(QLD!P101="","",QLD!P101)</f>
        <v>23.5</v>
      </c>
      <c r="O486" s="40">
        <f>IF(QLD!Q101="","",QLD!Q101)</f>
        <v>900</v>
      </c>
      <c r="P486" s="40">
        <f>IF(QLD!R101="","",QLD!R101)</f>
        <v>372</v>
      </c>
      <c r="Q486" s="40">
        <f>IF(QLD!S101="","",QLD!S101)</f>
        <v>14600</v>
      </c>
      <c r="R486" s="40">
        <f>IF(QLD!T101="","",QLD!T101)</f>
        <v>2890</v>
      </c>
      <c r="S486" s="40" t="str">
        <f>IF(QLD!U101="","",QLD!U101)</f>
        <v>I</v>
      </c>
      <c r="T486" s="40" t="str">
        <f>IF(QLD!V101="","",QLD!V101)</f>
        <v/>
      </c>
      <c r="U486" s="40" t="str">
        <f>IF(QLD!W101="","",QLD!W101)</f>
        <v/>
      </c>
      <c r="V486" s="40" t="str">
        <f>IF(QLD!X101="","",QLD!X101)</f>
        <v/>
      </c>
      <c r="W486" s="40">
        <f>IF(QLD!Z101="","",QLD!Z101)</f>
        <v>336</v>
      </c>
      <c r="X486" s="40">
        <f>IF(QLD!AA101="","",QLD!AA101)</f>
        <v>6270</v>
      </c>
      <c r="Y486" s="40" t="str">
        <f>IF(QLD!AB101="","",QLD!AB101)</f>
        <v>L</v>
      </c>
      <c r="Z486" s="40" t="str">
        <f>IF(QLD!AC101="","",QLD!AC101)</f>
        <v>SunWater</v>
      </c>
      <c r="AA486" s="40" t="str">
        <f>IF(QLD!AD101="","",QLD!AD101)</f>
        <v>Water Resources Commission</v>
      </c>
      <c r="AB486" s="40" t="str">
        <f>IF(QLD!AE101="","",QLD!AE101)</f>
        <v>Leighton Contractors Pty Ltd</v>
      </c>
      <c r="AC486" s="40" t="str">
        <f>IF(QLD!AF101="","",QLD!AF101)</f>
        <v>Roller compacted concrete spillway. Volume includes 259 te, 22 er, 91 bc</v>
      </c>
      <c r="AD486" s="40" t="str">
        <f>IF(QLD!AG101="","",QLD!AG101)</f>
        <v/>
      </c>
      <c r="AE486" s="40" t="str">
        <f>IF(QLD!AH101="","",QLD!AH101)</f>
        <v>n/a</v>
      </c>
      <c r="AF486" s="40" t="str">
        <f>IF(QLD!AI101="","",QLD!AI101)</f>
        <v>n/a</v>
      </c>
      <c r="AG486" s="40" t="str">
        <f>IF(QLD!AJ101="","",QLD!AJ101)</f>
        <v>included with Callide dam</v>
      </c>
      <c r="AH486" s="40" t="str">
        <f>IF(QLD!AK101="","",QLD!AK101)</f>
        <v>n/a</v>
      </c>
      <c r="AI486" s="40">
        <f>IF(QLD!AL101="","",QLD!AL101)</f>
        <v>10</v>
      </c>
      <c r="AJ486" s="40" t="str">
        <f>IF(QLD!AM101="","",QLD!AM101)</f>
        <v/>
      </c>
      <c r="AK486" s="40" t="str">
        <f>IF(QLD!AN101="","",QLD!AN101)</f>
        <v/>
      </c>
      <c r="AL486" s="40" t="str">
        <f>IF(Vic!AM84="","",Vic!AM84)</f>
        <v/>
      </c>
    </row>
    <row r="487" spans="1:38" x14ac:dyDescent="0.2">
      <c r="A487" s="7">
        <f t="shared" si="7"/>
        <v>484</v>
      </c>
      <c r="B487" s="40" t="str">
        <f>IF(NSW!B131="","",NSW!B131)</f>
        <v>THOMPSON CREEK</v>
      </c>
      <c r="C487" s="40" t="str">
        <f>IF(NSW!C131="","",NSW!C131)</f>
        <v/>
      </c>
      <c r="D487" s="40">
        <f>IF(NSW!E131="","",NSW!E131)</f>
        <v>1992</v>
      </c>
      <c r="E487" s="40" t="str">
        <f>IF(NSW!F131="","",NSW!F131)</f>
        <v/>
      </c>
      <c r="F487" s="40" t="str">
        <f>IF(NSW!G131="","",NSW!G131)</f>
        <v>Thompsons Creek</v>
      </c>
      <c r="G487" s="40" t="str">
        <f>IF(NSW!H131="","",NSW!H131)</f>
        <v/>
      </c>
      <c r="H487" s="40" t="str">
        <f>IF(NSW!I131="","",NSW!I131)</f>
        <v>LITHGOW</v>
      </c>
      <c r="I487" s="40" t="str">
        <f>IF(NSW!J131="","",NSW!J131)</f>
        <v>NSW</v>
      </c>
      <c r="J487" s="40" t="str">
        <f>IF(NSW!K131="","",NSW!K131)</f>
        <v>TE</v>
      </c>
      <c r="K487" s="40" t="str">
        <f>IF(NSW!L131="","",NSW!L131)</f>
        <v/>
      </c>
      <c r="L487" s="40" t="str">
        <f>IF(NSW!M131="","",NSW!M131)</f>
        <v>ie</v>
      </c>
      <c r="M487" s="40" t="str">
        <f>IF(NSW!N131="","",NSW!N131)</f>
        <v>R/S</v>
      </c>
      <c r="N487" s="40">
        <f>IF(NSW!O131="","",NSW!O131)</f>
        <v>54</v>
      </c>
      <c r="O487" s="40">
        <f>IF(NSW!P131="","",NSW!P131)</f>
        <v>1911</v>
      </c>
      <c r="P487" s="40">
        <f>IF(NSW!Q131="","",NSW!Q131)</f>
        <v>3400</v>
      </c>
      <c r="Q487" s="40">
        <f>IF(NSW!R131="","",NSW!R131)</f>
        <v>27500</v>
      </c>
      <c r="R487" s="40">
        <f>IF(NSW!S131="","",NSW!S131)</f>
        <v>1690</v>
      </c>
      <c r="S487" s="40" t="str">
        <f>IF(NSW!T131="","",NSW!T131)</f>
        <v>S</v>
      </c>
      <c r="T487" s="40" t="str">
        <f>IF(NSW!U131="","",NSW!U131)</f>
        <v/>
      </c>
      <c r="U487" s="40" t="str">
        <f>IF(NSW!V131="","",NSW!V131)</f>
        <v/>
      </c>
      <c r="V487" s="40" t="str">
        <f>IF(NSW!W131="","",NSW!W131)</f>
        <v/>
      </c>
      <c r="W487" s="40">
        <f>IF(NSW!X131="","",NSW!X131)</f>
        <v>8.9</v>
      </c>
      <c r="X487" s="40">
        <f>IF(NSW!Y131="","",NSW!Y131)</f>
        <v>237</v>
      </c>
      <c r="Y487" s="40" t="str">
        <f>IF(NSW!Z131="","",NSW!Z131)</f>
        <v>L</v>
      </c>
      <c r="Z487" s="40" t="str">
        <f>IF(NSW!AA131="","",NSW!AA131)</f>
        <v>Delta Electricity</v>
      </c>
      <c r="AA487" s="40" t="str">
        <f>IF(NSW!AB131="","",NSW!AB131)</f>
        <v>Department of Public Works NSW</v>
      </c>
      <c r="AB487" s="40" t="str">
        <f>IF(NSW!AC131="","",NSW!AC131)</f>
        <v>Leighton Contractors</v>
      </c>
      <c r="AC487" s="40" t="str">
        <f>IF(NSW!AD131="","",NSW!AD131)</f>
        <v/>
      </c>
      <c r="AD487" s="40" t="str">
        <f>IF(NSW!AE131="","",NSW!AE131)</f>
        <v/>
      </c>
      <c r="AE487" s="40" t="str">
        <f>IF(NSW!AF131="","",NSW!AF131)</f>
        <v/>
      </c>
      <c r="AF487" s="40" t="str">
        <f>IF(NSW!AG131="","",NSW!AG131)</f>
        <v/>
      </c>
      <c r="AG487" s="40" t="str">
        <f>IF(NSW!AH131="","",NSW!AH131)</f>
        <v/>
      </c>
      <c r="AH487" s="40" t="str">
        <f>IF(NSW!AI131="","",NSW!AI131)</f>
        <v/>
      </c>
      <c r="AI487" s="40" t="str">
        <f>IF(NSW!AJ131="","",NSW!AJ131)</f>
        <v/>
      </c>
      <c r="AJ487" s="40" t="str">
        <f>IF(NSW!AK131="","",NSW!AK131)</f>
        <v/>
      </c>
      <c r="AK487" s="40" t="str">
        <f>IF(NSW!AL131="","",NSW!AL131)</f>
        <v/>
      </c>
      <c r="AL487" s="40" t="str">
        <f>IF(Vic!AM85="","",Vic!AM85)</f>
        <v/>
      </c>
    </row>
    <row r="488" spans="1:38" x14ac:dyDescent="0.2">
      <c r="A488" s="7">
        <f t="shared" si="7"/>
        <v>485</v>
      </c>
      <c r="B488" s="40" t="str">
        <f>IF(NSW!B132="","",NSW!B132)</f>
        <v>ALDRIDGES CREEK</v>
      </c>
      <c r="C488" s="40" t="str">
        <f>IF(NSW!C132="","",NSW!C132)</f>
        <v/>
      </c>
      <c r="D488" s="40">
        <f>IF(NSW!E132="","",NSW!E132)</f>
        <v>1993</v>
      </c>
      <c r="E488" s="40" t="str">
        <f>IF(NSW!F132="","",NSW!F132)</f>
        <v/>
      </c>
      <c r="F488" s="40" t="str">
        <f>IF(NSW!G132="","",NSW!G132)</f>
        <v>Hunter</v>
      </c>
      <c r="G488" s="40" t="str">
        <f>IF(NSW!H132="","",NSW!H132)</f>
        <v/>
      </c>
      <c r="H488" s="40" t="str">
        <f>IF(NSW!I132="","",NSW!I132)</f>
        <v>MUSWELL BROOK</v>
      </c>
      <c r="I488" s="40" t="str">
        <f>IF(NSW!J132="","",NSW!J132)</f>
        <v>NSW</v>
      </c>
      <c r="J488" s="40" t="str">
        <f>IF(NSW!K132="","",NSW!K132)</f>
        <v>ER</v>
      </c>
      <c r="K488" s="40" t="str">
        <f>IF(NSW!L132="","",NSW!L132)</f>
        <v xml:space="preserve"> </v>
      </c>
      <c r="L488" s="40" t="str">
        <f>IF(NSW!M132="","",NSW!M132)</f>
        <v>ie</v>
      </c>
      <c r="M488" s="40" t="str">
        <f>IF(NSW!N132="","",NSW!N132)</f>
        <v>R</v>
      </c>
      <c r="N488" s="40">
        <f>IF(NSW!O132="","",NSW!O132)</f>
        <v>24</v>
      </c>
      <c r="O488" s="40">
        <f>IF(NSW!P132="","",NSW!P132)</f>
        <v>170</v>
      </c>
      <c r="P488" s="40" t="str">
        <f>IF(NSW!Q132="","",NSW!Q132)</f>
        <v/>
      </c>
      <c r="Q488" s="40">
        <f>IF(NSW!R132="","",NSW!R132)</f>
        <v>1200</v>
      </c>
      <c r="R488" s="40" t="str">
        <f>IF(NSW!S132="","",NSW!S132)</f>
        <v/>
      </c>
      <c r="S488" s="40" t="str">
        <f>IF(NSW!T132="","",NSW!T132)</f>
        <v>S</v>
      </c>
      <c r="T488" s="40" t="str">
        <f>IF(NSW!U132="","",NSW!U132)</f>
        <v/>
      </c>
      <c r="U488" s="40" t="str">
        <f>IF(NSW!V132="","",NSW!V132)</f>
        <v>I</v>
      </c>
      <c r="V488" s="40" t="str">
        <f>IF(NSW!W132="","",NSW!W132)</f>
        <v/>
      </c>
      <c r="W488" s="40">
        <f>IF(NSW!X132="","",NSW!X132)</f>
        <v>15</v>
      </c>
      <c r="X488" s="40">
        <f>IF(NSW!Y132="","",NSW!Y132)</f>
        <v>300</v>
      </c>
      <c r="Y488" s="40" t="str">
        <f>IF(NSW!Z132="","",NSW!Z132)</f>
        <v>L</v>
      </c>
      <c r="Z488" s="40" t="str">
        <f>IF(NSW!AA132="","",NSW!AA132)</f>
        <v>Ellerston Pastoral Co Pty Ltd</v>
      </c>
      <c r="AA488" s="40" t="str">
        <f>IF(NSW!AB132="","",NSW!AB132)</f>
        <v>GJ Douglas &amp; Ptnrs Pty Ltd</v>
      </c>
      <c r="AB488" s="40" t="str">
        <f>IF(NSW!AC132="","",NSW!AC132)</f>
        <v>Delpah Pty Ltd</v>
      </c>
      <c r="AC488" s="40" t="str">
        <f>IF(NSW!AD132="","",NSW!AD132)</f>
        <v/>
      </c>
      <c r="AD488" s="40" t="str">
        <f>IF(NSW!AE132="","",NSW!AE132)</f>
        <v/>
      </c>
      <c r="AE488" s="40" t="str">
        <f>IF(NSW!AF132="","",NSW!AF132)</f>
        <v/>
      </c>
      <c r="AF488" s="40" t="str">
        <f>IF(NSW!AG132="","",NSW!AG132)</f>
        <v/>
      </c>
      <c r="AG488" s="40" t="str">
        <f>IF(NSW!AH132="","",NSW!AH132)</f>
        <v/>
      </c>
      <c r="AH488" s="40" t="str">
        <f>IF(NSW!AI132="","",NSW!AI132)</f>
        <v/>
      </c>
      <c r="AI488" s="40" t="str">
        <f>IF(NSW!AJ132="","",NSW!AJ132)</f>
        <v/>
      </c>
      <c r="AJ488" s="40" t="str">
        <f>IF(NSW!AK132="","",NSW!AK132)</f>
        <v/>
      </c>
      <c r="AK488" s="40" t="str">
        <f>IF(NSW!AL132="","",NSW!AL132)</f>
        <v/>
      </c>
      <c r="AL488" s="40" t="str">
        <f>IF(Vic!AM86="","",Vic!AM86)</f>
        <v/>
      </c>
    </row>
    <row r="489" spans="1:38" x14ac:dyDescent="0.2">
      <c r="A489" s="7">
        <f t="shared" si="7"/>
        <v>486</v>
      </c>
      <c r="B489" s="40" t="str">
        <f>IF(TAS!B72="","",TAS!B72)</f>
        <v>ANTHONY</v>
      </c>
      <c r="C489" s="40" t="str">
        <f>IF(TAS!C72="","",TAS!C72)</f>
        <v>Lake Plimsoll</v>
      </c>
      <c r="D489" s="40">
        <f>IF(TAS!E72="","",TAS!E72)</f>
        <v>1993</v>
      </c>
      <c r="E489" s="40" t="str">
        <f>IF(TAS!F72="","",TAS!F72)</f>
        <v/>
      </c>
      <c r="F489" s="40" t="str">
        <f>IF(TAS!G72="","",TAS!G72)</f>
        <v xml:space="preserve">Anthony </v>
      </c>
      <c r="G489" s="40" t="str">
        <f>IF(TAS!H72="","",TAS!H72)</f>
        <v/>
      </c>
      <c r="H489" s="40" t="str">
        <f>IF(TAS!I72="","",TAS!I72)</f>
        <v>QUEENSTOWN</v>
      </c>
      <c r="I489" s="40" t="str">
        <f>IF(TAS!J72="","",TAS!J72)</f>
        <v>TAS</v>
      </c>
      <c r="J489" s="40" t="str">
        <f>IF(TAS!K72="","",TAS!K72)</f>
        <v>ER</v>
      </c>
      <c r="K489" s="40" t="str">
        <f>IF(TAS!L72="","",TAS!L72)</f>
        <v/>
      </c>
      <c r="L489" s="40" t="str">
        <f>IF(TAS!M72="","",TAS!M72)</f>
        <v>fc</v>
      </c>
      <c r="M489" s="40" t="str">
        <f>IF(TAS!N72="","",TAS!N72)</f>
        <v>R/S</v>
      </c>
      <c r="N489" s="40">
        <f>IF(TAS!O72="","",TAS!O72)</f>
        <v>40</v>
      </c>
      <c r="O489" s="40">
        <f>IF(TAS!P72="","",TAS!P72)</f>
        <v>124</v>
      </c>
      <c r="P489" s="40">
        <f>IF(TAS!Q72="","",TAS!Q72)</f>
        <v>110</v>
      </c>
      <c r="Q489" s="40">
        <f>IF(TAS!R72="","",TAS!R72)</f>
        <v>36180</v>
      </c>
      <c r="R489" s="40">
        <f>IF(TAS!S72="","",TAS!S72)</f>
        <v>3840</v>
      </c>
      <c r="S489" s="40" t="str">
        <f>IF(TAS!T72="","",TAS!T72)</f>
        <v>H</v>
      </c>
      <c r="T489" s="40" t="str">
        <f>IF(TAS!U72="","",TAS!U72)</f>
        <v/>
      </c>
      <c r="U489" s="40" t="str">
        <f>IF(TAS!V72="","",TAS!V72)</f>
        <v/>
      </c>
      <c r="V489" s="40" t="str">
        <f>IF(TAS!W72="","",TAS!W72)</f>
        <v/>
      </c>
      <c r="W489" s="40">
        <f>IF(TAS!Y72="","",TAS!Y72)</f>
        <v>37</v>
      </c>
      <c r="X489" s="40">
        <f>IF(TAS!Z72="","",TAS!Z72)</f>
        <v>227</v>
      </c>
      <c r="Y489" s="40" t="str">
        <f>IF(TAS!AB72="","",TAS!AB72)</f>
        <v>L</v>
      </c>
      <c r="Z489" s="40" t="str">
        <f>IF(TAS!AC72="","",TAS!AC72)</f>
        <v>Hydro Electric Corporation TAS</v>
      </c>
      <c r="AA489" s="40" t="str">
        <f>IF(TAS!AD72="","",TAS!AD72)</f>
        <v>Hydro-Electric Commission TAS</v>
      </c>
      <c r="AB489" s="40" t="str">
        <f>IF(TAS!AE72="","",TAS!AE72)</f>
        <v>Hydro-Electric Commission TAS</v>
      </c>
      <c r="AC489" s="40" t="str">
        <f>IF(TAS!AF72="","",TAS!AF72)</f>
        <v/>
      </c>
      <c r="AD489" s="40" t="str">
        <f>IF(TAS!AG72="","",TAS!AG72)</f>
        <v>Tribute</v>
      </c>
      <c r="AE489" s="40">
        <f>IF(TAS!AH72="","",TAS!AH72)</f>
        <v>84</v>
      </c>
      <c r="AF489" s="40">
        <f>IF(TAS!AI72="","",TAS!AI72)</f>
        <v>265</v>
      </c>
      <c r="AG489" s="40" t="str">
        <f>IF(TAS!AJ72="","",TAS!AJ72)</f>
        <v/>
      </c>
      <c r="AH489" s="40" t="str">
        <f>IF(TAS!AK72="","",TAS!AK72)</f>
        <v/>
      </c>
      <c r="AI489" s="40" t="str">
        <f>IF(TAS!AL72="","",TAS!AL72)</f>
        <v/>
      </c>
      <c r="AJ489" s="40" t="str">
        <f>IF(TAS!AM72="","",TAS!AM72)</f>
        <v/>
      </c>
      <c r="AK489" s="40" t="str">
        <f>IF(TAS!AN72="","",TAS!AN72)</f>
        <v/>
      </c>
      <c r="AL489" s="40" t="str">
        <f>IF(Vic!AM87="","",Vic!AM87)</f>
        <v/>
      </c>
    </row>
    <row r="490" spans="1:38" x14ac:dyDescent="0.2">
      <c r="A490" s="7">
        <f t="shared" si="7"/>
        <v>487</v>
      </c>
      <c r="B490" s="40" t="str">
        <f>IF(TAS!B73="","",TAS!B73)</f>
        <v>ANTHONY LEVEE</v>
      </c>
      <c r="C490" s="40" t="str">
        <f>IF(TAS!C73="","",TAS!C73)</f>
        <v>Lake Plimsoll</v>
      </c>
      <c r="D490" s="40">
        <f>IF(TAS!E73="","",TAS!E73)</f>
        <v>1993</v>
      </c>
      <c r="E490" s="40" t="str">
        <f>IF(TAS!F73="","",TAS!F73)</f>
        <v/>
      </c>
      <c r="F490" s="40" t="str">
        <f>IF(TAS!G73="","",TAS!G73)</f>
        <v>Offstream</v>
      </c>
      <c r="G490" s="40" t="str">
        <f>IF(TAS!H73="","",TAS!H73)</f>
        <v/>
      </c>
      <c r="H490" s="40" t="str">
        <f>IF(TAS!I73="","",TAS!I73)</f>
        <v>QUEENSTOWN</v>
      </c>
      <c r="I490" s="40" t="str">
        <f>IF(TAS!J73="","",TAS!J73)</f>
        <v>TAS</v>
      </c>
      <c r="J490" s="40" t="str">
        <f>IF(TAS!K73="","",TAS!K73)</f>
        <v>ER</v>
      </c>
      <c r="K490" s="40" t="str">
        <f>IF(TAS!L73="","",TAS!L73)</f>
        <v/>
      </c>
      <c r="L490" s="40" t="str">
        <f>IF(TAS!M73="","",TAS!M73)</f>
        <v>ie</v>
      </c>
      <c r="M490" s="40" t="str">
        <f>IF(TAS!N73="","",TAS!N73)</f>
        <v>R/S</v>
      </c>
      <c r="N490" s="40">
        <f>IF(TAS!O73="","",TAS!O73)</f>
        <v>23</v>
      </c>
      <c r="O490" s="40">
        <f>IF(TAS!P73="","",TAS!P73)</f>
        <v>95</v>
      </c>
      <c r="P490" s="40">
        <f>IF(TAS!Q73="","",TAS!Q73)</f>
        <v>38</v>
      </c>
      <c r="Q490" s="40">
        <f>IF(TAS!R73="","",TAS!R73)</f>
        <v>36180</v>
      </c>
      <c r="R490" s="40">
        <f>IF(TAS!S73="","",TAS!S73)</f>
        <v>3840</v>
      </c>
      <c r="S490" s="40" t="str">
        <f>IF(TAS!T73="","",TAS!T73)</f>
        <v>H</v>
      </c>
      <c r="T490" s="40" t="str">
        <f>IF(TAS!U73="","",TAS!U73)</f>
        <v/>
      </c>
      <c r="U490" s="40" t="str">
        <f>IF(TAS!V73="","",TAS!V73)</f>
        <v/>
      </c>
      <c r="V490" s="40" t="str">
        <f>IF(TAS!W73="","",TAS!W73)</f>
        <v/>
      </c>
      <c r="W490" s="40">
        <f>IF(TAS!Y73="","",TAS!Y73)</f>
        <v>37</v>
      </c>
      <c r="X490" s="40">
        <f>IF(TAS!Z73="","",TAS!Z73)</f>
        <v>227</v>
      </c>
      <c r="Y490" s="40" t="str">
        <f>IF(TAS!AB73="","",TAS!AB73)</f>
        <v>L</v>
      </c>
      <c r="Z490" s="40" t="str">
        <f>IF(TAS!AC73="","",TAS!AC73)</f>
        <v>Hydro Electric Corporation TAS</v>
      </c>
      <c r="AA490" s="40" t="str">
        <f>IF(TAS!AD73="","",TAS!AD73)</f>
        <v>Hydro-Electric Commission TAS</v>
      </c>
      <c r="AB490" s="40" t="str">
        <f>IF(TAS!AE73="","",TAS!AE73)</f>
        <v>Hydro-Electric Commission TAS</v>
      </c>
      <c r="AC490" s="40" t="str">
        <f>IF(TAS!AF73="","",TAS!AF73)</f>
        <v/>
      </c>
      <c r="AD490" s="40" t="str">
        <f>IF(TAS!AG73="","",TAS!AG73)</f>
        <v/>
      </c>
      <c r="AE490" s="40" t="str">
        <f>IF(TAS!AH73="","",TAS!AH73)</f>
        <v/>
      </c>
      <c r="AF490" s="40" t="str">
        <f>IF(TAS!AI73="","",TAS!AI73)</f>
        <v/>
      </c>
      <c r="AG490" s="40" t="str">
        <f>IF(TAS!AJ73="","",TAS!AJ73)</f>
        <v/>
      </c>
      <c r="AH490" s="40" t="str">
        <f>IF(TAS!AK73="","",TAS!AK73)</f>
        <v/>
      </c>
      <c r="AI490" s="40" t="str">
        <f>IF(TAS!AL73="","",TAS!AL73)</f>
        <v/>
      </c>
      <c r="AJ490" s="40" t="str">
        <f>IF(TAS!AM73="","",TAS!AM73)</f>
        <v/>
      </c>
      <c r="AK490" s="40" t="str">
        <f>IF(TAS!AN73="","",TAS!AN73)</f>
        <v/>
      </c>
      <c r="AL490" s="40" t="str">
        <f>IF(Vic!AM88="","",Vic!AM88)</f>
        <v/>
      </c>
    </row>
    <row r="491" spans="1:38" x14ac:dyDescent="0.2">
      <c r="A491" s="7">
        <f t="shared" si="7"/>
        <v>488</v>
      </c>
      <c r="B491" s="40" t="str">
        <f>IF(TAS!B75="","",TAS!B75)</f>
        <v>BENNETT No 2</v>
      </c>
      <c r="C491" s="40" t="str">
        <f>IF(TAS!C75="","",TAS!C75)</f>
        <v/>
      </c>
      <c r="D491" s="40">
        <f>IF(TAS!E75="","",TAS!E75)</f>
        <v>1993</v>
      </c>
      <c r="E491" s="40" t="str">
        <f>IF(TAS!F75="","",TAS!F75)</f>
        <v/>
      </c>
      <c r="F491" s="40" t="str">
        <f>IF(TAS!G75="","",TAS!G75)</f>
        <v>Trib. Rubicon</v>
      </c>
      <c r="G491" s="40" t="str">
        <f>IF(TAS!H75="","",TAS!H75)</f>
        <v/>
      </c>
      <c r="H491" s="40" t="str">
        <f>IF(TAS!I75="","",TAS!I75)</f>
        <v>ELIZABETH TOWN</v>
      </c>
      <c r="I491" s="40" t="str">
        <f>IF(TAS!J75="","",TAS!J75)</f>
        <v>TAS</v>
      </c>
      <c r="J491" s="40" t="str">
        <f>IF(TAS!K75="","",TAS!K75)</f>
        <v>TE</v>
      </c>
      <c r="K491" s="40" t="str">
        <f>IF(TAS!L75="","",TAS!L75)</f>
        <v/>
      </c>
      <c r="L491" s="40" t="str">
        <f>IF(TAS!M75="","",TAS!M75)</f>
        <v/>
      </c>
      <c r="M491" s="40" t="str">
        <f>IF(TAS!N75="","",TAS!N75)</f>
        <v>S</v>
      </c>
      <c r="N491" s="40">
        <f>IF(TAS!O75="","",TAS!O75)</f>
        <v>10</v>
      </c>
      <c r="O491" s="40">
        <f>IF(TAS!P75="","",TAS!P75)</f>
        <v>150</v>
      </c>
      <c r="P491" s="40" t="str">
        <f>IF(TAS!Q75="","",TAS!Q75)</f>
        <v/>
      </c>
      <c r="Q491" s="40">
        <f>IF(TAS!R75="","",TAS!R75)</f>
        <v>1860</v>
      </c>
      <c r="R491" s="40">
        <f>IF(TAS!S75="","",TAS!S75)</f>
        <v>576</v>
      </c>
      <c r="S491" s="40" t="str">
        <f>IF(TAS!T75="","",TAS!T75)</f>
        <v>I</v>
      </c>
      <c r="T491" s="40" t="str">
        <f>IF(TAS!U75="","",TAS!U75)</f>
        <v/>
      </c>
      <c r="U491" s="40" t="str">
        <f>IF(TAS!V75="","",TAS!V75)</f>
        <v/>
      </c>
      <c r="V491" s="40" t="str">
        <f>IF(TAS!W75="","",TAS!W75)</f>
        <v/>
      </c>
      <c r="W491" s="40">
        <f>IF(TAS!Y75="","",TAS!Y75)</f>
        <v>10</v>
      </c>
      <c r="X491" s="40">
        <f>IF(TAS!Z75="","",TAS!Z75)</f>
        <v>29</v>
      </c>
      <c r="Y491" s="40" t="str">
        <f>IF(TAS!AB75="","",TAS!AB75)</f>
        <v>L</v>
      </c>
      <c r="Z491" s="40" t="str">
        <f>IF(TAS!AC75="","",TAS!AC75)</f>
        <v>G. F. Bennet</v>
      </c>
      <c r="AA491" s="40" t="str">
        <f>IF(TAS!AD75="","",TAS!AD75)</f>
        <v/>
      </c>
      <c r="AB491" s="40" t="str">
        <f>IF(TAS!AE75="","",TAS!AE75)</f>
        <v>G. Reynolds</v>
      </c>
      <c r="AC491" s="40" t="str">
        <f>IF(TAS!AF75="","",TAS!AF75)</f>
        <v/>
      </c>
      <c r="AD491" s="40" t="str">
        <f>IF(TAS!AG75="","",TAS!AG75)</f>
        <v/>
      </c>
      <c r="AE491" s="40" t="str">
        <f>IF(TAS!AH75="","",TAS!AH75)</f>
        <v/>
      </c>
      <c r="AF491" s="40" t="str">
        <f>IF(TAS!AI75="","",TAS!AI75)</f>
        <v/>
      </c>
      <c r="AG491" s="40" t="str">
        <f>IF(TAS!AJ75="","",TAS!AJ75)</f>
        <v/>
      </c>
      <c r="AH491" s="40" t="str">
        <f>IF(TAS!AK75="","",TAS!AK75)</f>
        <v/>
      </c>
      <c r="AI491" s="40" t="str">
        <f>IF(TAS!AL75="","",TAS!AL75)</f>
        <v/>
      </c>
      <c r="AJ491" s="40" t="str">
        <f>IF(TAS!AM75="","",TAS!AM75)</f>
        <v/>
      </c>
      <c r="AK491" s="40" t="str">
        <f>IF(TAS!AN75="","",TAS!AN75)</f>
        <v/>
      </c>
      <c r="AL491" s="40" t="str">
        <f>IF(Vic!AM89="","",Vic!AM89)</f>
        <v/>
      </c>
    </row>
    <row r="492" spans="1:38" x14ac:dyDescent="0.2">
      <c r="A492" s="7">
        <f t="shared" si="7"/>
        <v>489</v>
      </c>
      <c r="B492" s="40" t="str">
        <f>IF(TAS!B74="","",TAS!B74)</f>
        <v>BUSH</v>
      </c>
      <c r="C492" s="40" t="str">
        <f>IF(TAS!C74="","",TAS!C74)</f>
        <v/>
      </c>
      <c r="D492" s="40">
        <f>IF(TAS!E74="","",TAS!E74)</f>
        <v>1993</v>
      </c>
      <c r="E492" s="40" t="str">
        <f>IF(TAS!F74="","",TAS!F74)</f>
        <v/>
      </c>
      <c r="F492" s="40" t="str">
        <f>IF(TAS!G74="","",TAS!G74)</f>
        <v>Trib Little Bird</v>
      </c>
      <c r="G492" s="40" t="str">
        <f>IF(TAS!H74="","",TAS!H74)</f>
        <v/>
      </c>
      <c r="H492" s="40" t="str">
        <f>IF(TAS!I74="","",TAS!I74)</f>
        <v>LAUNCESTON</v>
      </c>
      <c r="I492" s="40" t="str">
        <f>IF(TAS!J74="","",TAS!J74)</f>
        <v>TAS</v>
      </c>
      <c r="J492" s="40" t="str">
        <f>IF(TAS!K74="","",TAS!K74)</f>
        <v>TE</v>
      </c>
      <c r="K492" s="40" t="str">
        <f>IF(TAS!L74="","",TAS!L74)</f>
        <v/>
      </c>
      <c r="L492" s="40" t="str">
        <f>IF(TAS!M74="","",TAS!M74)</f>
        <v>h</v>
      </c>
      <c r="M492" s="40" t="str">
        <f>IF(TAS!N74="","",TAS!N74)</f>
        <v>S</v>
      </c>
      <c r="N492" s="40">
        <f>IF(TAS!O74="","",TAS!O74)</f>
        <v>20</v>
      </c>
      <c r="O492" s="40">
        <f>IF(TAS!P74="","",TAS!P74)</f>
        <v>100</v>
      </c>
      <c r="P492" s="40">
        <f>IF(TAS!Q74="","",TAS!Q74)</f>
        <v>70</v>
      </c>
      <c r="Q492" s="40">
        <f>IF(TAS!R74="","",TAS!R74)</f>
        <v>400</v>
      </c>
      <c r="R492" s="40">
        <f>IF(TAS!S74="","",TAS!S74)</f>
        <v>40</v>
      </c>
      <c r="S492" s="40" t="str">
        <f>IF(TAS!T74="","",TAS!T74)</f>
        <v>I</v>
      </c>
      <c r="T492" s="40" t="str">
        <f>IF(TAS!U74="","",TAS!U74)</f>
        <v/>
      </c>
      <c r="U492" s="40" t="str">
        <f>IF(TAS!V74="","",TAS!V74)</f>
        <v/>
      </c>
      <c r="V492" s="40" t="str">
        <f>IF(TAS!W74="","",TAS!W74)</f>
        <v/>
      </c>
      <c r="W492" s="40">
        <f>IF(TAS!Y74="","",TAS!Y74)</f>
        <v>2</v>
      </c>
      <c r="X492" s="40">
        <f>IF(TAS!Z74="","",TAS!Z74)</f>
        <v>33</v>
      </c>
      <c r="Y492" s="40" t="str">
        <f>IF(TAS!AB74="","",TAS!AB74)</f>
        <v>L</v>
      </c>
      <c r="Z492" s="40" t="str">
        <f>IF(TAS!AC74="","",TAS!AC74)</f>
        <v>R.J. &amp; C. Bush</v>
      </c>
      <c r="AA492" s="40" t="str">
        <f>IF(TAS!AD74="","",TAS!AD74)</f>
        <v>Thompson &amp; Brett</v>
      </c>
      <c r="AB492" s="40" t="str">
        <f>IF(TAS!AE74="","",TAS!AE74)</f>
        <v>G. Cunning</v>
      </c>
      <c r="AC492" s="40" t="str">
        <f>IF(TAS!AF74="","",TAS!AF74)</f>
        <v/>
      </c>
      <c r="AD492" s="40" t="str">
        <f>IF(TAS!AG74="","",TAS!AG74)</f>
        <v/>
      </c>
      <c r="AE492" s="40" t="str">
        <f>IF(TAS!AH74="","",TAS!AH74)</f>
        <v/>
      </c>
      <c r="AF492" s="40" t="str">
        <f>IF(TAS!AI74="","",TAS!AI74)</f>
        <v/>
      </c>
      <c r="AG492" s="40" t="str">
        <f>IF(TAS!AJ74="","",TAS!AJ74)</f>
        <v/>
      </c>
      <c r="AH492" s="40" t="str">
        <f>IF(TAS!AK74="","",TAS!AK74)</f>
        <v/>
      </c>
      <c r="AI492" s="40" t="str">
        <f>IF(TAS!AL74="","",TAS!AL74)</f>
        <v/>
      </c>
      <c r="AJ492" s="40" t="str">
        <f>IF(TAS!AM74="","",TAS!AM74)</f>
        <v/>
      </c>
      <c r="AK492" s="40" t="str">
        <f>IF(TAS!AN74="","",TAS!AN74)</f>
        <v/>
      </c>
      <c r="AL492" s="40" t="str">
        <f>IF(Vic!AM90="","",Vic!AM90)</f>
        <v/>
      </c>
    </row>
    <row r="493" spans="1:38" x14ac:dyDescent="0.2">
      <c r="A493" s="7">
        <f t="shared" si="7"/>
        <v>490</v>
      </c>
      <c r="B493" s="40" t="str">
        <f>IF(QLD!C102="","",QLD!C102)</f>
        <v>CHINAMAN CREEK</v>
      </c>
      <c r="C493" s="40" t="str">
        <f>IF(QLD!D102="","",QLD!D102)</f>
        <v/>
      </c>
      <c r="D493" s="40">
        <f>IF(QLD!F102="","",QLD!F102)</f>
        <v>1993</v>
      </c>
      <c r="E493" s="40" t="str">
        <f>IF(QLD!G102="","",QLD!G102)</f>
        <v/>
      </c>
      <c r="F493" s="40" t="str">
        <f>IF(QLD!H102="","",QLD!H102)</f>
        <v>Chinaman Ck</v>
      </c>
      <c r="G493" s="40" t="str">
        <f>IF(QLD!I102="","",QLD!I102)</f>
        <v/>
      </c>
      <c r="H493" s="40" t="str">
        <f>IF(QLD!J102="","",QLD!J102)</f>
        <v>CLONCURRY</v>
      </c>
      <c r="I493" s="40" t="str">
        <f>IF(QLD!K102="","",QLD!K102)</f>
        <v>QLD</v>
      </c>
      <c r="J493" s="40" t="str">
        <f>IF(QLD!L102="","",QLD!L102)</f>
        <v>PG</v>
      </c>
      <c r="K493" s="40" t="str">
        <f>IF(QLD!M102="","",QLD!M102)</f>
        <v/>
      </c>
      <c r="L493" s="40" t="str">
        <f>IF(QLD!N102="","",QLD!N102)</f>
        <v/>
      </c>
      <c r="M493" s="40" t="str">
        <f>IF(QLD!O102="","",QLD!O102)</f>
        <v>R</v>
      </c>
      <c r="N493" s="40">
        <f>IF(QLD!P102="","",QLD!P102)</f>
        <v>13.7</v>
      </c>
      <c r="O493" s="40">
        <f>IF(QLD!Q102="","",QLD!Q102)</f>
        <v>90</v>
      </c>
      <c r="P493" s="40">
        <f>IF(QLD!R102="","",QLD!R102)</f>
        <v>11</v>
      </c>
      <c r="Q493" s="40">
        <f>IF(QLD!S102="","",QLD!S102)</f>
        <v>2750</v>
      </c>
      <c r="R493" s="40">
        <f>IF(QLD!T102="","",QLD!T102)</f>
        <v>1250</v>
      </c>
      <c r="S493" s="40" t="str">
        <f>IF(QLD!U102="","",QLD!U102)</f>
        <v>S</v>
      </c>
      <c r="T493" s="40" t="str">
        <f>IF(QLD!V102="","",QLD!V102)</f>
        <v/>
      </c>
      <c r="U493" s="40" t="str">
        <f>IF(QLD!W102="","",QLD!W102)</f>
        <v/>
      </c>
      <c r="V493" s="40" t="str">
        <f>IF(QLD!X102="","",QLD!X102)</f>
        <v/>
      </c>
      <c r="W493" s="40">
        <f>IF(QLD!Z102="","",QLD!Z102)</f>
        <v>166</v>
      </c>
      <c r="X493" s="40">
        <f>IF(QLD!AA102="","",QLD!AA102)</f>
        <v>2040</v>
      </c>
      <c r="Y493" s="40" t="str">
        <f>IF(QLD!AB102="","",QLD!AB102)</f>
        <v>L</v>
      </c>
      <c r="Z493" s="40" t="str">
        <f>IF(QLD!AC102="","",QLD!AC102)</f>
        <v>Cloncurry Shire Council</v>
      </c>
      <c r="AA493" s="40" t="str">
        <f>IF(QLD!AD102="","",QLD!AD102)</f>
        <v>McIntyre and Associates Pty Ltd</v>
      </c>
      <c r="AB493" s="40" t="str">
        <f>IF(QLD!AE102="","",QLD!AE102)</f>
        <v>A &amp; P Civil Constructions Pty Ltd</v>
      </c>
      <c r="AC493" s="40" t="str">
        <f>IF(QLD!AF102="","",QLD!AF102)</f>
        <v>Saddle dam 2115m long, 7m high, 119 te</v>
      </c>
      <c r="AD493" s="40" t="str">
        <f>IF(QLD!AG102="","",QLD!AG102)</f>
        <v/>
      </c>
      <c r="AE493" s="40" t="str">
        <f>IF(QLD!AH102="","",QLD!AH102)</f>
        <v/>
      </c>
      <c r="AF493" s="40" t="str">
        <f>IF(QLD!AI102="","",QLD!AI102)</f>
        <v/>
      </c>
      <c r="AG493" s="40" t="str">
        <f>IF(QLD!AJ102="","",QLD!AJ102)</f>
        <v/>
      </c>
      <c r="AH493" s="40" t="str">
        <f>IF(QLD!AK102="","",QLD!AK102)</f>
        <v/>
      </c>
      <c r="AI493" s="40" t="str">
        <f>IF(QLD!AL102="","",QLD!AL102)</f>
        <v/>
      </c>
      <c r="AJ493" s="40" t="str">
        <f>IF(QLD!AM102="","",QLD!AM102)</f>
        <v/>
      </c>
      <c r="AK493" s="40" t="str">
        <f>IF(QLD!AN102="","",QLD!AN102)</f>
        <v/>
      </c>
      <c r="AL493" s="40" t="str">
        <f>IF(Vic!AM91="","",Vic!AM91)</f>
        <v/>
      </c>
    </row>
    <row r="494" spans="1:38" x14ac:dyDescent="0.2">
      <c r="A494" s="7">
        <f t="shared" si="7"/>
        <v>491</v>
      </c>
      <c r="B494" s="40" t="str">
        <f>IF(NSW!B133="","",NSW!B133)</f>
        <v>DRAYTON 1690</v>
      </c>
      <c r="C494" s="40" t="str">
        <f>IF(NSW!C133="","",NSW!C133)</f>
        <v/>
      </c>
      <c r="D494" s="40">
        <f>IF(NSW!E133="","",NSW!E133)</f>
        <v>1993</v>
      </c>
      <c r="E494" s="40" t="str">
        <f>IF(NSW!F133="","",NSW!F133)</f>
        <v/>
      </c>
      <c r="F494" s="40" t="str">
        <f>IF(NSW!G133="","",NSW!G133)</f>
        <v>Offstream</v>
      </c>
      <c r="G494" s="40" t="str">
        <f>IF(NSW!H133="","",NSW!H133)</f>
        <v/>
      </c>
      <c r="H494" s="40" t="str">
        <f>IF(NSW!I133="","",NSW!I133)</f>
        <v>MUSWELL BROOK</v>
      </c>
      <c r="I494" s="40" t="str">
        <f>IF(NSW!J133="","",NSW!J133)</f>
        <v>NSW</v>
      </c>
      <c r="J494" s="40" t="str">
        <f>IF(NSW!K133="","",NSW!K133)</f>
        <v>TE</v>
      </c>
      <c r="K494" s="40" t="str">
        <f>IF(NSW!L133="","",NSW!L133)</f>
        <v/>
      </c>
      <c r="L494" s="40" t="str">
        <f>IF(NSW!M133="","",NSW!M133)</f>
        <v>ie</v>
      </c>
      <c r="M494" s="40" t="str">
        <f>IF(NSW!N133="","",NSW!N133)</f>
        <v/>
      </c>
      <c r="N494" s="40">
        <f>IF(NSW!O133="","",NSW!O133)</f>
        <v>16</v>
      </c>
      <c r="O494" s="40" t="str">
        <f>IF(NSW!P133="","",NSW!P133)</f>
        <v/>
      </c>
      <c r="P494" s="40" t="str">
        <f>IF(NSW!Q133="","",NSW!Q133)</f>
        <v/>
      </c>
      <c r="Q494" s="40">
        <f>IF(NSW!R133="","",NSW!R133)</f>
        <v>440</v>
      </c>
      <c r="R494" s="40" t="str">
        <f>IF(NSW!S133="","",NSW!S133)</f>
        <v/>
      </c>
      <c r="S494" s="40" t="str">
        <f>IF(NSW!T133="","",NSW!T133)</f>
        <v>Q</v>
      </c>
      <c r="T494" s="40" t="str">
        <f>IF(NSW!U133="","",NSW!U133)</f>
        <v/>
      </c>
      <c r="U494" s="40" t="str">
        <f>IF(NSW!V133="","",NSW!V133)</f>
        <v/>
      </c>
      <c r="V494" s="40" t="str">
        <f>IF(NSW!W133="","",NSW!W133)</f>
        <v/>
      </c>
      <c r="W494" s="40">
        <f>IF(NSW!X133="","",NSW!X133)</f>
        <v>0.08</v>
      </c>
      <c r="X494" s="40" t="str">
        <f>IF(NSW!Y133="","",NSW!Y133)</f>
        <v/>
      </c>
      <c r="Y494" s="40" t="str">
        <f>IF(NSW!Z133="","",NSW!Z133)</f>
        <v/>
      </c>
      <c r="Z494" s="40" t="str">
        <f>IF(NSW!AA133="","",NSW!AA133)</f>
        <v>Drayton Joint Venture</v>
      </c>
      <c r="AA494" s="40" t="str">
        <f>IF(NSW!AB133="","",NSW!AB133)</f>
        <v/>
      </c>
      <c r="AB494" s="40" t="str">
        <f>IF(NSW!AC133="","",NSW!AC133)</f>
        <v/>
      </c>
      <c r="AC494" s="40" t="str">
        <f>IF(NSW!AD133="","",NSW!AD133)</f>
        <v/>
      </c>
      <c r="AD494" s="40" t="str">
        <f>IF(NSW!AE133="","",NSW!AE133)</f>
        <v/>
      </c>
      <c r="AE494" s="40" t="str">
        <f>IF(NSW!AF133="","",NSW!AF133)</f>
        <v/>
      </c>
      <c r="AF494" s="40" t="str">
        <f>IF(NSW!AG133="","",NSW!AG133)</f>
        <v/>
      </c>
      <c r="AG494" s="40" t="str">
        <f>IF(NSW!AH133="","",NSW!AH133)</f>
        <v/>
      </c>
      <c r="AH494" s="40" t="str">
        <f>IF(NSW!AI133="","",NSW!AI133)</f>
        <v/>
      </c>
      <c r="AI494" s="40" t="str">
        <f>IF(NSW!AJ133="","",NSW!AJ133)</f>
        <v/>
      </c>
      <c r="AJ494" s="40" t="str">
        <f>IF(NSW!AK133="","",NSW!AK133)</f>
        <v/>
      </c>
      <c r="AK494" s="40" t="str">
        <f>IF(NSW!AL133="","",NSW!AL133)</f>
        <v/>
      </c>
      <c r="AL494" s="40" t="str">
        <f>IF(Vic!AM92="","",Vic!AM92)</f>
        <v/>
      </c>
    </row>
    <row r="495" spans="1:38" x14ac:dyDescent="0.2">
      <c r="A495" s="7">
        <f t="shared" si="7"/>
        <v>492</v>
      </c>
      <c r="B495" s="40" t="str">
        <f>IF(QLD!C103="","",QLD!C103)</f>
        <v>DUMBLETON WEIR</v>
      </c>
      <c r="C495" s="40" t="str">
        <f>IF(QLD!D103="","",QLD!D103)</f>
        <v/>
      </c>
      <c r="D495" s="40">
        <f>IF(QLD!F103="","",QLD!F103)</f>
        <v>1993</v>
      </c>
      <c r="E495" s="40" t="str">
        <f>IF(QLD!G103="","",QLD!G103)</f>
        <v/>
      </c>
      <c r="F495" s="40" t="str">
        <f>IF(QLD!H103="","",QLD!H103)</f>
        <v>Pioneer</v>
      </c>
      <c r="G495" s="40" t="str">
        <f>IF(QLD!I103="","",QLD!I103)</f>
        <v/>
      </c>
      <c r="H495" s="40" t="str">
        <f>IF(QLD!J103="","",QLD!J103)</f>
        <v>PLEYSTOWE</v>
      </c>
      <c r="I495" s="40" t="str">
        <f>IF(QLD!K103="","",QLD!K103)</f>
        <v>QLD</v>
      </c>
      <c r="J495" s="40" t="str">
        <f>IF(QLD!L103="","",QLD!L103)</f>
        <v>PG</v>
      </c>
      <c r="K495" s="40" t="str">
        <f>IF(QLD!M103="","",QLD!M103)</f>
        <v/>
      </c>
      <c r="L495" s="40" t="str">
        <f>IF(QLD!N103="","",QLD!N103)</f>
        <v/>
      </c>
      <c r="M495" s="40" t="str">
        <f>IF(QLD!O103="","",QLD!O103)</f>
        <v>R</v>
      </c>
      <c r="N495" s="40">
        <f>IF(QLD!P103="","",QLD!P103)</f>
        <v>15</v>
      </c>
      <c r="O495" s="40">
        <f>IF(QLD!Q103="","",QLD!Q103)</f>
        <v>217</v>
      </c>
      <c r="P495" s="40">
        <f>IF(QLD!R103="","",QLD!R103)</f>
        <v>10</v>
      </c>
      <c r="Q495" s="40">
        <f>IF(QLD!S103="","",QLD!S103)</f>
        <v>8780</v>
      </c>
      <c r="R495" s="40">
        <f>IF(QLD!T103="","",QLD!T103)</f>
        <v>1510</v>
      </c>
      <c r="S495" s="40" t="str">
        <f>IF(QLD!U103="","",QLD!U103)</f>
        <v>S</v>
      </c>
      <c r="T495" s="40" t="str">
        <f>IF(QLD!V103="","",QLD!V103)</f>
        <v/>
      </c>
      <c r="U495" s="40" t="str">
        <f>IF(QLD!W103="","",QLD!W103)</f>
        <v/>
      </c>
      <c r="V495" s="40" t="str">
        <f>IF(QLD!X103="","",QLD!X103)</f>
        <v/>
      </c>
      <c r="W495" s="40">
        <f>IF(QLD!Z103="","",QLD!Z103)</f>
        <v>1385</v>
      </c>
      <c r="X495" s="40" t="str">
        <f>IF(QLD!AA103="","",QLD!AA103)</f>
        <v/>
      </c>
      <c r="Y495" s="40" t="str">
        <f>IF(QLD!AB103="","",QLD!AB103)</f>
        <v>V</v>
      </c>
      <c r="Z495" s="40" t="str">
        <f>IF(QLD!AC103="","",QLD!AC103)</f>
        <v>SunWater</v>
      </c>
      <c r="AA495" s="40" t="str">
        <f>IF(QLD!AD103="","",QLD!AD103)</f>
        <v>Mackay City Council (Orig), Water Resources Commission (Raising)</v>
      </c>
      <c r="AB495" s="40" t="str">
        <f>IF(QLD!AE103="","",QLD!AE103)</f>
        <v>Mackay City Council (Orig), Hewson Douglas Pty Ltd (Raising)</v>
      </c>
      <c r="AC495" s="40" t="str">
        <f>IF(QLD!AF103="","",QLD!AF103)</f>
        <v>Original pg weir built on natural rock bar in 1982. Raised in 1993, rubber dam fitted in 1998.</v>
      </c>
      <c r="AD495" s="40" t="str">
        <f>IF(QLD!AG103="","",QLD!AG103)</f>
        <v/>
      </c>
      <c r="AE495" s="40" t="str">
        <f>IF(QLD!AH103="","",QLD!AH103)</f>
        <v>n/a</v>
      </c>
      <c r="AF495" s="40" t="str">
        <f>IF(QLD!AI103="","",QLD!AI103)</f>
        <v>n/a</v>
      </c>
      <c r="AG495" s="40" t="str">
        <f>IF(QLD!AJ103="","",QLD!AJ103)</f>
        <v>n/a</v>
      </c>
      <c r="AH495" s="40" t="str">
        <f>IF(QLD!AK103="","",QLD!AK103)</f>
        <v>n/a</v>
      </c>
      <c r="AI495" s="40">
        <f>IF(QLD!AL103="","",QLD!AL103)</f>
        <v>0</v>
      </c>
      <c r="AJ495" s="40" t="str">
        <f>IF(QLD!AM103="","",QLD!AM103)</f>
        <v/>
      </c>
      <c r="AK495" s="40" t="str">
        <f>IF(QLD!AN103="","",QLD!AN103)</f>
        <v/>
      </c>
      <c r="AL495" s="40" t="str">
        <f>IF(Vic!AM93="","",Vic!AM93)</f>
        <v/>
      </c>
    </row>
    <row r="496" spans="1:38" x14ac:dyDescent="0.2">
      <c r="A496" s="7">
        <f t="shared" si="7"/>
        <v>493</v>
      </c>
      <c r="B496" s="40" t="str">
        <f>IF(QLD!C104="","",QLD!C104)</f>
        <v>GAP CREEK</v>
      </c>
      <c r="C496" s="40" t="str">
        <f>IF(QLD!D104="","",QLD!D104)</f>
        <v/>
      </c>
      <c r="D496" s="40">
        <f>IF(QLD!F104="","",QLD!F104)</f>
        <v>1993</v>
      </c>
      <c r="E496" s="40" t="str">
        <f>IF(QLD!G104="","",QLD!G104)</f>
        <v/>
      </c>
      <c r="F496" s="40" t="str">
        <f>IF(QLD!H104="","",QLD!H104)</f>
        <v>Unnamed</v>
      </c>
      <c r="G496" s="40" t="str">
        <f>IF(QLD!I104="","",QLD!I104)</f>
        <v/>
      </c>
      <c r="H496" s="40" t="str">
        <f>IF(QLD!J104="","",QLD!J104)</f>
        <v>CHARTERS TOWERS</v>
      </c>
      <c r="I496" s="40" t="str">
        <f>IF(QLD!K104="","",QLD!K104)</f>
        <v>QLD</v>
      </c>
      <c r="J496" s="40" t="str">
        <f>IF(QLD!L104="","",QLD!L104)</f>
        <v>TE</v>
      </c>
      <c r="K496" s="40" t="str">
        <f>IF(QLD!M104="","",QLD!M104)</f>
        <v/>
      </c>
      <c r="L496" s="40" t="str">
        <f>IF(QLD!N104="","",QLD!N104)</f>
        <v>ie</v>
      </c>
      <c r="M496" s="40" t="str">
        <f>IF(QLD!O104="","",QLD!O104)</f>
        <v>R</v>
      </c>
      <c r="N496" s="40">
        <f>IF(QLD!P104="","",QLD!P104)</f>
        <v>13.9</v>
      </c>
      <c r="O496" s="40">
        <f>IF(QLD!Q104="","",QLD!Q104)</f>
        <v>320</v>
      </c>
      <c r="P496" s="40" t="str">
        <f>IF(QLD!R104="","",QLD!R104)</f>
        <v/>
      </c>
      <c r="Q496" s="40">
        <f>IF(QLD!S104="","",QLD!S104)</f>
        <v>3564</v>
      </c>
      <c r="R496" s="40">
        <f>IF(QLD!T104="","",QLD!T104)</f>
        <v>920</v>
      </c>
      <c r="S496" s="40" t="str">
        <f>IF(QLD!U104="","",QLD!U104)</f>
        <v>S</v>
      </c>
      <c r="T496" s="40" t="str">
        <f>IF(QLD!V104="","",QLD!V104)</f>
        <v/>
      </c>
      <c r="U496" s="40" t="str">
        <f>IF(QLD!W104="","",QLD!W104)</f>
        <v/>
      </c>
      <c r="V496" s="40" t="str">
        <f>IF(QLD!X104="","",QLD!X104)</f>
        <v/>
      </c>
      <c r="W496" s="40" t="str">
        <f>IF(QLD!Z104="","",QLD!Z104)</f>
        <v/>
      </c>
      <c r="X496" s="40" t="str">
        <f>IF(QLD!AA104="","",QLD!AA104)</f>
        <v/>
      </c>
      <c r="Y496" s="40" t="str">
        <f>IF(QLD!AB104="","",QLD!AB104)</f>
        <v>L</v>
      </c>
      <c r="Z496" s="40" t="str">
        <f>IF(QLD!AC104="","",QLD!AC104)</f>
        <v>Mt Leyshon Gold Mines Ltd</v>
      </c>
      <c r="AA496" s="40" t="str">
        <f>IF(QLD!AD104="","",QLD!AD104)</f>
        <v>Coffey Partners International Pty Ltd</v>
      </c>
      <c r="AB496" s="40" t="str">
        <f>IF(QLD!AE104="","",QLD!AE104)</f>
        <v>Thiess Contractors Pty Ltd</v>
      </c>
      <c r="AC496" s="40" t="str">
        <f>IF(QLD!AF104="","",QLD!AF104)</f>
        <v/>
      </c>
      <c r="AD496" s="40" t="str">
        <f>IF(QLD!AG104="","",QLD!AG104)</f>
        <v/>
      </c>
      <c r="AE496" s="40" t="str">
        <f>IF(QLD!AH104="","",QLD!AH104)</f>
        <v/>
      </c>
      <c r="AF496" s="40" t="str">
        <f>IF(QLD!AI104="","",QLD!AI104)</f>
        <v/>
      </c>
      <c r="AG496" s="40" t="str">
        <f>IF(QLD!AJ104="","",QLD!AJ104)</f>
        <v/>
      </c>
      <c r="AH496" s="40" t="str">
        <f>IF(QLD!AK104="","",QLD!AK104)</f>
        <v/>
      </c>
      <c r="AI496" s="40" t="str">
        <f>IF(QLD!AL104="","",QLD!AL104)</f>
        <v/>
      </c>
      <c r="AJ496" s="40" t="str">
        <f>IF(QLD!AM104="","",QLD!AM104)</f>
        <v/>
      </c>
      <c r="AK496" s="40" t="str">
        <f>IF(QLD!AN104="","",QLD!AN104)</f>
        <v/>
      </c>
      <c r="AL496" s="40" t="str">
        <f>IF(Vic!AM94="","",Vic!AM94)</f>
        <v/>
      </c>
    </row>
    <row r="497" spans="1:38" x14ac:dyDescent="0.2">
      <c r="A497" s="7">
        <f t="shared" si="7"/>
        <v>494</v>
      </c>
      <c r="B497" s="40" t="str">
        <f>IF(TAS!B76="","",TAS!B76)</f>
        <v>RICHARDSON No 3</v>
      </c>
      <c r="C497" s="40" t="str">
        <f>IF(TAS!C76="","",TAS!C76)</f>
        <v/>
      </c>
      <c r="D497" s="40">
        <f>IF(TAS!E76="","",TAS!E76)</f>
        <v>1993</v>
      </c>
      <c r="E497" s="40" t="str">
        <f>IF(TAS!F76="","",TAS!F76)</f>
        <v/>
      </c>
      <c r="F497" s="40" t="str">
        <f>IF(TAS!G76="","",TAS!G76)</f>
        <v>Panatana Rivulet</v>
      </c>
      <c r="G497" s="40" t="str">
        <f>IF(TAS!H76="","",TAS!H76)</f>
        <v/>
      </c>
      <c r="H497" s="40" t="str">
        <f>IF(TAS!I76="","",TAS!I76)</f>
        <v>LATROBE</v>
      </c>
      <c r="I497" s="40" t="str">
        <f>IF(TAS!J76="","",TAS!J76)</f>
        <v>TAS</v>
      </c>
      <c r="J497" s="40" t="str">
        <f>IF(TAS!K76="","",TAS!K76)</f>
        <v>TE</v>
      </c>
      <c r="K497" s="40" t="str">
        <f>IF(TAS!L76="","",TAS!L76)</f>
        <v/>
      </c>
      <c r="L497" s="40" t="str">
        <f>IF(TAS!M76="","",TAS!M76)</f>
        <v/>
      </c>
      <c r="M497" s="40" t="str">
        <f>IF(TAS!N76="","",TAS!N76)</f>
        <v>S</v>
      </c>
      <c r="N497" s="40">
        <f>IF(TAS!O76="","",TAS!O76)</f>
        <v>15</v>
      </c>
      <c r="O497" s="40">
        <f>IF(TAS!P76="","",TAS!P76)</f>
        <v>60</v>
      </c>
      <c r="P497" s="40" t="str">
        <f>IF(TAS!Q76="","",TAS!Q76)</f>
        <v/>
      </c>
      <c r="Q497" s="40">
        <f>IF(TAS!R76="","",TAS!R76)</f>
        <v>60</v>
      </c>
      <c r="R497" s="40">
        <f>IF(TAS!S76="","",TAS!S76)</f>
        <v>20</v>
      </c>
      <c r="S497" s="40" t="str">
        <f>IF(TAS!T76="","",TAS!T76)</f>
        <v>I</v>
      </c>
      <c r="T497" s="40" t="str">
        <f>IF(TAS!U76="","",TAS!U76)</f>
        <v/>
      </c>
      <c r="U497" s="40" t="str">
        <f>IF(TAS!V76="","",TAS!V76)</f>
        <v/>
      </c>
      <c r="V497" s="40" t="str">
        <f>IF(TAS!W76="","",TAS!W76)</f>
        <v/>
      </c>
      <c r="W497" s="40">
        <f>IF(TAS!Y76="","",TAS!Y76)</f>
        <v>2</v>
      </c>
      <c r="X497" s="40">
        <f>IF(TAS!Z76="","",TAS!Z76)</f>
        <v>5</v>
      </c>
      <c r="Y497" s="40" t="str">
        <f>IF(TAS!AB76="","",TAS!AB76)</f>
        <v>L</v>
      </c>
      <c r="Z497" s="40" t="str">
        <f>IF(TAS!AC76="","",TAS!AC76)</f>
        <v>J.L. &amp; T.W. Richardson</v>
      </c>
      <c r="AA497" s="40" t="str">
        <f>IF(TAS!AD76="","",TAS!AD76)</f>
        <v/>
      </c>
      <c r="AB497" s="40" t="str">
        <f>IF(TAS!AE76="","",TAS!AE76)</f>
        <v>R. Collins</v>
      </c>
      <c r="AC497" s="40" t="str">
        <f>IF(TAS!AF76="","",TAS!AF76)</f>
        <v/>
      </c>
      <c r="AD497" s="40" t="str">
        <f>IF(TAS!AG76="","",TAS!AG76)</f>
        <v/>
      </c>
      <c r="AE497" s="40" t="str">
        <f>IF(TAS!AH76="","",TAS!AH76)</f>
        <v/>
      </c>
      <c r="AF497" s="40" t="str">
        <f>IF(TAS!AI76="","",TAS!AI76)</f>
        <v/>
      </c>
      <c r="AG497" s="40" t="str">
        <f>IF(TAS!AJ76="","",TAS!AJ76)</f>
        <v/>
      </c>
      <c r="AH497" s="40" t="str">
        <f>IF(TAS!AK76="","",TAS!AK76)</f>
        <v/>
      </c>
      <c r="AI497" s="40" t="str">
        <f>IF(TAS!AL76="","",TAS!AL76)</f>
        <v/>
      </c>
      <c r="AJ497" s="40" t="str">
        <f>IF(TAS!AM76="","",TAS!AM76)</f>
        <v/>
      </c>
      <c r="AK497" s="40" t="str">
        <f>IF(TAS!AN76="","",TAS!AN76)</f>
        <v/>
      </c>
      <c r="AL497" s="40" t="str">
        <f>IF(Vic!AM95="","",Vic!AM95)</f>
        <v/>
      </c>
    </row>
    <row r="498" spans="1:38" x14ac:dyDescent="0.2">
      <c r="A498" s="7">
        <f t="shared" si="7"/>
        <v>495</v>
      </c>
      <c r="B498" s="40" t="str">
        <f>IF(ACT!B14="","",ACT!B14)</f>
        <v>YERRABI</v>
      </c>
      <c r="C498" s="40" t="str">
        <f>IF(ACT!C14="","",ACT!C14)</f>
        <v>Yerrabi Pond</v>
      </c>
      <c r="D498" s="40">
        <f>IF(ACT!E14="","",ACT!E14)</f>
        <v>1993</v>
      </c>
      <c r="E498" s="40" t="str">
        <f>IF(ACT!F14="","",ACT!F14)</f>
        <v/>
      </c>
      <c r="F498" s="40" t="str">
        <f>IF(ACT!G14="","",ACT!G14)</f>
        <v>Ginninderra</v>
      </c>
      <c r="G498" s="40" t="str">
        <f>IF(ACT!H14="","",ACT!H14)</f>
        <v/>
      </c>
      <c r="H498" s="40" t="str">
        <f>IF(ACT!I14="","",ACT!I14)</f>
        <v>CANBERRA</v>
      </c>
      <c r="I498" s="40" t="str">
        <f>IF(ACT!J14="","",ACT!J14)</f>
        <v>ACT</v>
      </c>
      <c r="J498" s="40" t="str">
        <f>IF(ACT!K14="","",ACT!K14)</f>
        <v>TE</v>
      </c>
      <c r="K498" s="40" t="str">
        <f>IF(ACT!L14="","",ACT!L14)</f>
        <v/>
      </c>
      <c r="L498" s="40" t="str">
        <f>IF(ACT!M14="","",ACT!M14)</f>
        <v>he</v>
      </c>
      <c r="M498" s="40" t="str">
        <f>IF(ACT!N14="","",ACT!N14)</f>
        <v>R</v>
      </c>
      <c r="N498" s="40">
        <f>IF(ACT!O14="","",ACT!O14)</f>
        <v>15</v>
      </c>
      <c r="O498" s="40">
        <f>IF(ACT!P14="","",ACT!P14)</f>
        <v>600</v>
      </c>
      <c r="P498" s="40">
        <f>IF(ACT!Q14="","",ACT!Q14)</f>
        <v>276</v>
      </c>
      <c r="Q498" s="40">
        <f>IF(ACT!R14="","",ACT!R14)</f>
        <v>900</v>
      </c>
      <c r="R498" s="40">
        <f>IF(ACT!S14="","",ACT!S14)</f>
        <v>100</v>
      </c>
      <c r="S498" s="40" t="str">
        <f>IF(ACT!T14="","",ACT!T14)</f>
        <v>Q</v>
      </c>
      <c r="T498" s="40" t="str">
        <f>IF(ACT!U14="","",ACT!U14)</f>
        <v/>
      </c>
      <c r="U498" s="40" t="str">
        <f>IF(ACT!V14="","",ACT!V14)</f>
        <v/>
      </c>
      <c r="V498" s="40" t="str">
        <f>IF(ACT!W14="","",ACT!W14)</f>
        <v/>
      </c>
      <c r="W498" s="40" t="str">
        <f>IF(ACT!Y14="","",ACT!Y14)</f>
        <v/>
      </c>
      <c r="X498" s="40">
        <f>IF(ACT!Z14="","",ACT!Z14)</f>
        <v>795</v>
      </c>
      <c r="Y498" s="40" t="str">
        <f>IF(ACT!AA14="","",ACT!AA14)</f>
        <v>L</v>
      </c>
      <c r="Z498" s="40" t="str">
        <f>IF(ACT!AB14="","",ACT!AB14)</f>
        <v>ACT Government</v>
      </c>
      <c r="AA498" s="40" t="str">
        <f>IF(ACT!AC14="","",ACT!AC14)</f>
        <v>Willings and Partners</v>
      </c>
      <c r="AB498" s="40" t="str">
        <f>IF(ACT!AD14="","",ACT!AD14)</f>
        <v>John Haskins &amp; Staff P/L</v>
      </c>
      <c r="AC498" s="40" t="str">
        <f>IF(ACT!AE14="","",ACT!AE14)</f>
        <v>Recreational, Pollution control</v>
      </c>
      <c r="AD498" s="40" t="str">
        <f>IF(ACT!AF14="","",ACT!AF14)</f>
        <v/>
      </c>
      <c r="AE498" s="40" t="str">
        <f>IF(ACT!AG14="","",ACT!AG14)</f>
        <v/>
      </c>
      <c r="AF498" s="40" t="str">
        <f>IF(ACT!AH14="","",ACT!AH14)</f>
        <v/>
      </c>
      <c r="AG498" s="40" t="str">
        <f>IF(ACT!AI14="","",ACT!AI14)</f>
        <v/>
      </c>
      <c r="AH498" s="40" t="str">
        <f>IF(ACT!AJ14="","",ACT!AJ14)</f>
        <v/>
      </c>
      <c r="AI498" s="40" t="str">
        <f>IF(ACT!AK14="","",ACT!AK14)</f>
        <v/>
      </c>
      <c r="AJ498" s="40" t="str">
        <f>IF(ACT!AL14="","",ACT!AL14)</f>
        <v/>
      </c>
      <c r="AL498" s="40" t="str">
        <f>IF(Vic!AM96="","",Vic!AM96)</f>
        <v/>
      </c>
    </row>
    <row r="499" spans="1:38" x14ac:dyDescent="0.2">
      <c r="A499" s="7">
        <f t="shared" si="7"/>
        <v>496</v>
      </c>
      <c r="B499" s="40" t="str">
        <f>IF(WA!B45="","",WA!B45)</f>
        <v>ARGYLE'S GAP CREEK</v>
      </c>
      <c r="C499" s="40" t="str">
        <f>IF(WA!C45="","",WA!C45)</f>
        <v/>
      </c>
      <c r="D499" s="40">
        <f>IF(WA!E45="","",WA!E45)</f>
        <v>1994</v>
      </c>
      <c r="E499" s="40" t="str">
        <f>IF(WA!F45="","",WA!F45)</f>
        <v/>
      </c>
      <c r="F499" s="40" t="str">
        <f>IF(WA!G45="","",WA!G45)</f>
        <v>Smoke Creek</v>
      </c>
      <c r="G499" s="40" t="str">
        <f>IF(WA!H45="","",WA!H45)</f>
        <v/>
      </c>
      <c r="H499" s="40" t="str">
        <f>IF(WA!I45="","",WA!I45)</f>
        <v>WARNUM</v>
      </c>
      <c r="I499" s="40" t="str">
        <f>IF(WA!J45="","",WA!J45)</f>
        <v>WA</v>
      </c>
      <c r="J499" s="40" t="str">
        <f>IF(WA!K45="","",WA!K45)</f>
        <v>ER</v>
      </c>
      <c r="K499" s="40" t="str">
        <f>IF(WA!L45="","",WA!L45)</f>
        <v/>
      </c>
      <c r="L499" s="40" t="str">
        <f>IF(WA!M45="","",WA!M45)</f>
        <v>ie</v>
      </c>
      <c r="M499" s="40" t="str">
        <f>IF(WA!N45="","",WA!N45)</f>
        <v>R</v>
      </c>
      <c r="N499" s="40">
        <f>IF(WA!O45="","",WA!O45)</f>
        <v>23</v>
      </c>
      <c r="O499" s="40">
        <f>IF(WA!P45="","",WA!P45)</f>
        <v>208</v>
      </c>
      <c r="P499" s="40">
        <f>IF(WA!Q45="","",WA!Q45)</f>
        <v>116</v>
      </c>
      <c r="Q499" s="40">
        <f>IF(WA!R45="","",WA!R45)</f>
        <v>6500</v>
      </c>
      <c r="R499" s="40">
        <f>IF(WA!S45="","",WA!S45)</f>
        <v>1300</v>
      </c>
      <c r="S499" s="40" t="str">
        <f>IF(WA!T45="","",WA!T45)</f>
        <v>S</v>
      </c>
      <c r="T499" s="40" t="str">
        <f>IF(WA!U45="","",WA!U45)</f>
        <v/>
      </c>
      <c r="U499" s="40" t="str">
        <f>IF(WA!V45="","",WA!V45)</f>
        <v/>
      </c>
      <c r="V499" s="40" t="str">
        <f>IF(WA!W45="","",WA!W45)</f>
        <v/>
      </c>
      <c r="W499" s="40" t="str">
        <f>IF(WA!Y45="","",WA!Y45)</f>
        <v/>
      </c>
      <c r="X499" s="40">
        <f>IF(WA!Z45="","",WA!Z45)</f>
        <v>64</v>
      </c>
      <c r="Y499" s="40" t="str">
        <f>IF(WA!AA45="","",WA!AA45)</f>
        <v>L</v>
      </c>
      <c r="Z499" s="40" t="str">
        <f>IF(WA!AB45="","",WA!AB45)</f>
        <v>Argyle Diamond Mines</v>
      </c>
      <c r="AA499" s="40" t="str">
        <f>IF(WA!AC45="","",WA!AC45)</f>
        <v>Gutteridge Haskins &amp; Davey</v>
      </c>
      <c r="AB499" s="40" t="str">
        <f>IF(WA!AD45="","",WA!AD45)</f>
        <v/>
      </c>
      <c r="AC499" s="40" t="str">
        <f>IF(WA!AE45="","",WA!AE45)</f>
        <v/>
      </c>
      <c r="AD499" s="40" t="str">
        <f>IF(WA!AF45="","",WA!AF45)</f>
        <v/>
      </c>
      <c r="AE499" s="40" t="str">
        <f>IF(WA!AG45="","",WA!AG45)</f>
        <v/>
      </c>
      <c r="AF499" s="40" t="str">
        <f>IF(WA!AH45="","",WA!AH45)</f>
        <v/>
      </c>
      <c r="AG499" s="40" t="str">
        <f>IF(WA!AI45="","",WA!AI45)</f>
        <v/>
      </c>
      <c r="AH499" s="40" t="str">
        <f>IF(WA!AJ45="","",WA!AJ45)</f>
        <v/>
      </c>
      <c r="AI499" s="40" t="str">
        <f>IF(WA!AK45="","",WA!AK45)</f>
        <v/>
      </c>
      <c r="AK499" s="40" t="str">
        <f>IF(WA!AL45="","",WA!AL45)</f>
        <v/>
      </c>
      <c r="AL499" s="40" t="str">
        <f>IF(Vic!AM97="","",Vic!AM97)</f>
        <v/>
      </c>
    </row>
    <row r="500" spans="1:38" x14ac:dyDescent="0.2">
      <c r="A500" s="7">
        <f t="shared" si="7"/>
        <v>497</v>
      </c>
      <c r="B500" s="40" t="str">
        <f>IF(QLD!C105="","",QLD!C105)</f>
        <v>BELMORE CREEK</v>
      </c>
      <c r="C500" s="40" t="str">
        <f>IF(QLD!D105="","",QLD!D105)</f>
        <v/>
      </c>
      <c r="D500" s="40">
        <f>IF(QLD!F105="","",QLD!F105)</f>
        <v>1994</v>
      </c>
      <c r="E500" s="40" t="str">
        <f>IF(QLD!G105="","",QLD!G105)</f>
        <v/>
      </c>
      <c r="F500" s="40" t="str">
        <f>IF(QLD!H105="","",QLD!H105)</f>
        <v>Belmore Ck</v>
      </c>
      <c r="G500" s="40" t="str">
        <f>IF(QLD!I105="","",QLD!I105)</f>
        <v/>
      </c>
      <c r="H500" s="40" t="str">
        <f>IF(QLD!J105="","",QLD!J105)</f>
        <v>CROYDON</v>
      </c>
      <c r="I500" s="40" t="str">
        <f>IF(QLD!K105="","",QLD!K105)</f>
        <v>QLD</v>
      </c>
      <c r="J500" s="40" t="str">
        <f>IF(QLD!L105="","",QLD!L105)</f>
        <v>TE</v>
      </c>
      <c r="K500" s="40" t="str">
        <f>IF(QLD!M105="","",QLD!M105)</f>
        <v>ER</v>
      </c>
      <c r="L500" s="40" t="str">
        <f>IF(QLD!N105="","",QLD!N105)</f>
        <v>ie</v>
      </c>
      <c r="M500" s="40" t="str">
        <f>IF(QLD!O105="","",QLD!O105)</f>
        <v>R</v>
      </c>
      <c r="N500" s="40">
        <f>IF(QLD!P105="","",QLD!P105)</f>
        <v>15</v>
      </c>
      <c r="O500" s="40">
        <f>IF(QLD!Q105="","",QLD!Q105)</f>
        <v>300</v>
      </c>
      <c r="P500" s="40">
        <f>IF(QLD!R105="","",QLD!R105)</f>
        <v>167</v>
      </c>
      <c r="Q500" s="40">
        <f>IF(QLD!S105="","",QLD!S105)</f>
        <v>5200</v>
      </c>
      <c r="R500" s="40">
        <f>IF(QLD!T105="","",QLD!T105)</f>
        <v>1120</v>
      </c>
      <c r="S500" s="40" t="str">
        <f>IF(QLD!U105="","",QLD!U105)</f>
        <v>S</v>
      </c>
      <c r="T500" s="40" t="str">
        <f>IF(QLD!V105="","",QLD!V105)</f>
        <v/>
      </c>
      <c r="U500" s="40" t="str">
        <f>IF(QLD!W105="","",QLD!W105)</f>
        <v/>
      </c>
      <c r="V500" s="40" t="str">
        <f>IF(QLD!X105="","",QLD!X105)</f>
        <v/>
      </c>
      <c r="W500" s="40">
        <f>IF(QLD!Z105="","",QLD!Z105)</f>
        <v>16.600000000000001</v>
      </c>
      <c r="X500" s="40">
        <f>IF(QLD!AA105="","",QLD!AA105)</f>
        <v>886</v>
      </c>
      <c r="Y500" s="40" t="str">
        <f>IF(QLD!AB105="","",QLD!AB105)</f>
        <v>L</v>
      </c>
      <c r="Z500" s="40" t="str">
        <f>IF(QLD!AC105="","",QLD!AC105)</f>
        <v>Croydon Shire Council</v>
      </c>
      <c r="AA500" s="40" t="str">
        <f>IF(QLD!AD105="","",QLD!AD105)</f>
        <v>Gutteridge, Haskins &amp; Davey Pty Ltd</v>
      </c>
      <c r="AB500" s="40" t="str">
        <f>IF(QLD!AE105="","",QLD!AE105)</f>
        <v>Q Birt Pty Ltd</v>
      </c>
      <c r="AC500" s="40" t="str">
        <f>IF(QLD!AF105="","",QLD!AF105)</f>
        <v/>
      </c>
      <c r="AD500" s="40" t="str">
        <f>IF(QLD!AG105="","",QLD!AG105)</f>
        <v/>
      </c>
      <c r="AE500" s="40" t="str">
        <f>IF(QLD!AH105="","",QLD!AH105)</f>
        <v/>
      </c>
      <c r="AF500" s="40" t="str">
        <f>IF(QLD!AI105="","",QLD!AI105)</f>
        <v/>
      </c>
      <c r="AG500" s="40" t="str">
        <f>IF(QLD!AJ105="","",QLD!AJ105)</f>
        <v/>
      </c>
      <c r="AH500" s="40" t="str">
        <f>IF(QLD!AK105="","",QLD!AK105)</f>
        <v/>
      </c>
      <c r="AI500" s="40" t="str">
        <f>IF(QLD!AL105="","",QLD!AL105)</f>
        <v/>
      </c>
      <c r="AJ500" s="40" t="str">
        <f>IF(QLD!AM105="","",QLD!AM105)</f>
        <v/>
      </c>
      <c r="AK500" s="40" t="str">
        <f>IF(QLD!AN105="","",QLD!AN105)</f>
        <v/>
      </c>
      <c r="AL500" s="40" t="str">
        <f>IF(Vic!AM98="","",Vic!AM98)</f>
        <v/>
      </c>
    </row>
    <row r="501" spans="1:38" x14ac:dyDescent="0.2">
      <c r="A501" s="7">
        <f t="shared" ref="A501:A567" si="8">A500+1</f>
        <v>498</v>
      </c>
      <c r="B501" s="40" t="str">
        <f>IF(ACT!B15="","",ACT!B15)</f>
        <v>LOWER MOLONGOLO</v>
      </c>
      <c r="C501" s="40" t="str">
        <f>IF(ACT!C15="","",ACT!C15)</f>
        <v>L. Molongolo Bypass Storage</v>
      </c>
      <c r="D501" s="40">
        <f>IF(ACT!E15="","",ACT!E15)</f>
        <v>1994</v>
      </c>
      <c r="E501" s="40" t="str">
        <f>IF(ACT!F15="","",ACT!F15)</f>
        <v/>
      </c>
      <c r="F501" s="40" t="str">
        <f>IF(ACT!G15="","",ACT!G15)</f>
        <v>Un-named Creek</v>
      </c>
      <c r="G501" s="40" t="str">
        <f>IF(ACT!H15="","",ACT!H15)</f>
        <v/>
      </c>
      <c r="H501" s="40" t="str">
        <f>IF(ACT!I15="","",ACT!I15)</f>
        <v>CANBERRA</v>
      </c>
      <c r="I501" s="40" t="str">
        <f>IF(ACT!J15="","",ACT!J15)</f>
        <v>ACT</v>
      </c>
      <c r="J501" s="40" t="str">
        <f>IF(ACT!K15="","",ACT!K15)</f>
        <v>PG</v>
      </c>
      <c r="K501" s="40" t="str">
        <f>IF(ACT!L15="","",ACT!L15)</f>
        <v/>
      </c>
      <c r="L501" s="40" t="str">
        <f>IF(ACT!M15="","",ACT!M15)</f>
        <v/>
      </c>
      <c r="M501" s="40" t="str">
        <f>IF(ACT!N15="","",ACT!N15)</f>
        <v>R</v>
      </c>
      <c r="N501" s="40">
        <f>IF(ACT!O15="","",ACT!O15)</f>
        <v>32</v>
      </c>
      <c r="O501" s="40">
        <f>IF(ACT!P15="","",ACT!P15)</f>
        <v>120</v>
      </c>
      <c r="P501" s="40">
        <f>IF(ACT!Q15="","",ACT!Q15)</f>
        <v>30</v>
      </c>
      <c r="Q501" s="40">
        <f>IF(ACT!R15="","",ACT!R15)</f>
        <v>150</v>
      </c>
      <c r="R501" s="40">
        <f>IF(ACT!S15="","",ACT!S15)</f>
        <v>20</v>
      </c>
      <c r="S501" s="40" t="str">
        <f>IF(ACT!T15="","",ACT!T15)</f>
        <v>C</v>
      </c>
      <c r="T501" s="40" t="str">
        <f>IF(ACT!U15="","",ACT!U15)</f>
        <v/>
      </c>
      <c r="U501" s="40" t="str">
        <f>IF(ACT!V15="","",ACT!V15)</f>
        <v>Q</v>
      </c>
      <c r="V501" s="40" t="str">
        <f>IF(ACT!W15="","",ACT!W15)</f>
        <v/>
      </c>
      <c r="W501" s="40" t="str">
        <f>IF(ACT!Y15="","",ACT!Y15)</f>
        <v/>
      </c>
      <c r="X501" s="40">
        <f>IF(ACT!Z15="","",ACT!Z15)</f>
        <v>129</v>
      </c>
      <c r="Y501" s="40" t="str">
        <f>IF(ACT!AA15="","",ACT!AA15)</f>
        <v>L</v>
      </c>
      <c r="Z501" s="40" t="str">
        <f>IF(ACT!AB15="","",ACT!AB15)</f>
        <v>ACT Electricity &amp; Water</v>
      </c>
      <c r="AA501" s="40" t="str">
        <f>IF(ACT!AC15="","",ACT!AC15)</f>
        <v>ACT Electricity &amp; Water</v>
      </c>
      <c r="AB501" s="40" t="str">
        <f>IF(ACT!AD15="","",ACT!AD15)</f>
        <v>Fletcher/White Joint Venture</v>
      </c>
      <c r="AC501" s="40" t="str">
        <f>IF(ACT!AE15="","",ACT!AE15)</f>
        <v>By-pass Storage, RCC- Swerage collection</v>
      </c>
      <c r="AD501" s="40" t="str">
        <f>IF(ACT!AF15="","",ACT!AF15)</f>
        <v/>
      </c>
      <c r="AE501" s="40" t="str">
        <f>IF(ACT!AG15="","",ACT!AG15)</f>
        <v/>
      </c>
      <c r="AF501" s="40" t="str">
        <f>IF(ACT!AH15="","",ACT!AH15)</f>
        <v/>
      </c>
      <c r="AG501" s="40" t="str">
        <f>IF(ACT!AI15="","",ACT!AI15)</f>
        <v/>
      </c>
      <c r="AH501" s="40" t="str">
        <f>IF(ACT!AJ15="","",ACT!AJ15)</f>
        <v/>
      </c>
      <c r="AI501" s="40" t="str">
        <f>IF(ACT!AK15="","",ACT!AK15)</f>
        <v/>
      </c>
      <c r="AJ501" s="40" t="str">
        <f>IF(ACT!AL15="","",ACT!AL15)</f>
        <v/>
      </c>
      <c r="AL501" s="40" t="str">
        <f>IF(Vic!AM99="","",Vic!AM99)</f>
        <v/>
      </c>
    </row>
    <row r="502" spans="1:38" x14ac:dyDescent="0.2">
      <c r="A502" s="7">
        <f t="shared" si="8"/>
        <v>499</v>
      </c>
      <c r="B502" s="40" t="str">
        <f>IF(WA!B46="","",WA!B46)</f>
        <v>NORTH DANDALUP</v>
      </c>
      <c r="C502" s="40" t="str">
        <f>IF(WA!C46="","",WA!C46)</f>
        <v/>
      </c>
      <c r="D502" s="40">
        <f>IF(WA!E46="","",WA!E46)</f>
        <v>1994</v>
      </c>
      <c r="E502" s="40" t="str">
        <f>IF(WA!F46="","",WA!F46)</f>
        <v/>
      </c>
      <c r="F502" s="40" t="str">
        <f>IF(WA!G46="","",WA!G46)</f>
        <v>North Dandalup</v>
      </c>
      <c r="G502" s="40" t="str">
        <f>IF(WA!H46="","",WA!H46)</f>
        <v/>
      </c>
      <c r="H502" s="40" t="str">
        <f>IF(WA!I46="","",WA!I46)</f>
        <v>PINJARRA</v>
      </c>
      <c r="I502" s="40" t="str">
        <f>IF(WA!J46="","",WA!J46)</f>
        <v>WA</v>
      </c>
      <c r="J502" s="40" t="str">
        <f>IF(WA!K46="","",WA!K46)</f>
        <v>ER</v>
      </c>
      <c r="K502" s="40" t="str">
        <f>IF(WA!L46="","",WA!L46)</f>
        <v/>
      </c>
      <c r="L502" s="40" t="str">
        <f>IF(WA!M46="","",WA!M46)</f>
        <v>ie</v>
      </c>
      <c r="M502" s="40" t="str">
        <f>IF(WA!N46="","",WA!N46)</f>
        <v>R/S</v>
      </c>
      <c r="N502" s="40">
        <f>IF(WA!O46="","",WA!O46)</f>
        <v>64</v>
      </c>
      <c r="O502" s="40">
        <f>IF(WA!P46="","",WA!P46)</f>
        <v>1200</v>
      </c>
      <c r="P502" s="40">
        <f>IF(WA!Q46="","",WA!Q46)</f>
        <v>2397</v>
      </c>
      <c r="Q502" s="40">
        <f>IF(WA!R46="","",WA!R46)</f>
        <v>75000</v>
      </c>
      <c r="R502" s="40">
        <f>IF(WA!S46="","",WA!S46)</f>
        <v>5100</v>
      </c>
      <c r="S502" s="40" t="str">
        <f>IF(WA!T46="","",WA!T46)</f>
        <v>S</v>
      </c>
      <c r="T502" s="40" t="str">
        <f>IF(WA!U46="","",WA!U46)</f>
        <v/>
      </c>
      <c r="U502" s="40" t="str">
        <f>IF(WA!V46="","",WA!V46)</f>
        <v/>
      </c>
      <c r="V502" s="40" t="str">
        <f>IF(WA!W46="","",WA!W46)</f>
        <v/>
      </c>
      <c r="W502" s="40">
        <f>IF(WA!Y46="","",WA!Y46)</f>
        <v>153</v>
      </c>
      <c r="X502" s="40">
        <f>IF(WA!Z46="","",WA!Z46)</f>
        <v>1289</v>
      </c>
      <c r="Y502" s="40" t="str">
        <f>IF(WA!AA46="","",WA!AA46)</f>
        <v>L</v>
      </c>
      <c r="Z502" s="40" t="str">
        <f>IF(WA!AB46="","",WA!AB46)</f>
        <v>WA Water Corporation</v>
      </c>
      <c r="AA502" s="40" t="str">
        <f>IF(WA!AC46="","",WA!AC46)</f>
        <v>Water Authority of WA</v>
      </c>
      <c r="AB502" s="40" t="str">
        <f>IF(WA!AD46="","",WA!AD46)</f>
        <v>Macmahon Construction</v>
      </c>
      <c r="AC502" s="40" t="str">
        <f>IF(WA!AE46="","",WA!AE46)</f>
        <v/>
      </c>
      <c r="AD502" s="40" t="str">
        <f>IF(WA!AF46="","",WA!AF46)</f>
        <v/>
      </c>
      <c r="AE502" s="40" t="str">
        <f>IF(WA!AG46="","",WA!AG46)</f>
        <v/>
      </c>
      <c r="AF502" s="40" t="str">
        <f>IF(WA!AH46="","",WA!AH46)</f>
        <v/>
      </c>
      <c r="AG502" s="40" t="str">
        <f>IF(WA!AI46="","",WA!AI46)</f>
        <v/>
      </c>
      <c r="AH502" s="40" t="str">
        <f>IF(WA!AJ46="","",WA!AJ46)</f>
        <v/>
      </c>
      <c r="AI502" s="40" t="str">
        <f>IF(WA!AK46="","",WA!AK46)</f>
        <v/>
      </c>
      <c r="AK502" s="40" t="str">
        <f>IF(WA!AL46="","",WA!AL46)</f>
        <v/>
      </c>
      <c r="AL502" s="40" t="str">
        <f>IF(Vic!AM100="","",Vic!AM100)</f>
        <v/>
      </c>
    </row>
    <row r="503" spans="1:38" x14ac:dyDescent="0.2">
      <c r="A503" s="7">
        <f t="shared" si="8"/>
        <v>500</v>
      </c>
      <c r="B503" s="40" t="str">
        <f>IF(TAS!B77="","",TAS!B77)</f>
        <v>STOCKMAN No 1</v>
      </c>
      <c r="C503" s="40" t="str">
        <f>IF(TAS!C77="","",TAS!C77)</f>
        <v/>
      </c>
      <c r="D503" s="40">
        <f>IF(TAS!E77="","",TAS!E77)</f>
        <v>1994</v>
      </c>
      <c r="E503" s="40" t="str">
        <f>IF(TAS!F77="","",TAS!F77)</f>
        <v/>
      </c>
      <c r="F503" s="40" t="str">
        <f>IF(TAS!G77="","",TAS!G77)</f>
        <v>Donnybrook Rvt</v>
      </c>
      <c r="G503" s="40" t="str">
        <f>IF(TAS!H77="","",TAS!H77)</f>
        <v/>
      </c>
      <c r="H503" s="40" t="str">
        <f>IF(TAS!I77="","",TAS!I77)</f>
        <v>BOTHWELL</v>
      </c>
      <c r="I503" s="40" t="str">
        <f>IF(TAS!J77="","",TAS!J77)</f>
        <v>TAS</v>
      </c>
      <c r="J503" s="40" t="str">
        <f>IF(TAS!K77="","",TAS!K77)</f>
        <v>TE</v>
      </c>
      <c r="K503" s="40" t="str">
        <f>IF(TAS!L77="","",TAS!L77)</f>
        <v/>
      </c>
      <c r="L503" s="40" t="str">
        <f>IF(TAS!M77="","",TAS!M77)</f>
        <v/>
      </c>
      <c r="M503" s="40" t="str">
        <f>IF(TAS!N77="","",TAS!N77)</f>
        <v>S</v>
      </c>
      <c r="N503" s="40">
        <f>IF(TAS!O77="","",TAS!O77)</f>
        <v>17</v>
      </c>
      <c r="O503" s="40">
        <f>IF(TAS!P77="","",TAS!P77)</f>
        <v>98</v>
      </c>
      <c r="P503" s="40" t="str">
        <f>IF(TAS!Q77="","",TAS!Q77)</f>
        <v/>
      </c>
      <c r="Q503" s="40">
        <f>IF(TAS!R77="","",TAS!R77)</f>
        <v>150</v>
      </c>
      <c r="R503" s="40">
        <f>IF(TAS!S77="","",TAS!S77)</f>
        <v>20</v>
      </c>
      <c r="S503" s="40" t="str">
        <f>IF(TAS!T77="","",TAS!T77)</f>
        <v>I</v>
      </c>
      <c r="T503" s="40" t="str">
        <f>IF(TAS!U77="","",TAS!U77)</f>
        <v/>
      </c>
      <c r="U503" s="40" t="str">
        <f>IF(TAS!V77="","",TAS!V77)</f>
        <v/>
      </c>
      <c r="V503" s="40" t="str">
        <f>IF(TAS!W77="","",TAS!W77)</f>
        <v/>
      </c>
      <c r="W503" s="40">
        <f>IF(TAS!Y77="","",TAS!Y77)</f>
        <v>10</v>
      </c>
      <c r="X503" s="40">
        <f>IF(TAS!Z77="","",TAS!Z77)</f>
        <v>40</v>
      </c>
      <c r="Y503" s="40" t="str">
        <f>IF(TAS!AB77="","",TAS!AB77)</f>
        <v>L</v>
      </c>
      <c r="Z503" s="40" t="str">
        <f>IF(TAS!AC77="","",TAS!AC77)</f>
        <v>Stockman Stud</v>
      </c>
      <c r="AA503" s="40" t="str">
        <f>IF(TAS!AD77="","",TAS!AD77)</f>
        <v>Thompson &amp; Brett</v>
      </c>
      <c r="AB503" s="40" t="str">
        <f>IF(TAS!AE77="","",TAS!AE77)</f>
        <v>Hall Earthmoving</v>
      </c>
      <c r="AC503" s="40" t="str">
        <f>IF(TAS!AF77="","",TAS!AF77)</f>
        <v/>
      </c>
      <c r="AD503" s="40" t="str">
        <f>IF(TAS!AG77="","",TAS!AG77)</f>
        <v/>
      </c>
      <c r="AE503" s="40" t="str">
        <f>IF(TAS!AH77="","",TAS!AH77)</f>
        <v/>
      </c>
      <c r="AF503" s="40" t="str">
        <f>IF(TAS!AI77="","",TAS!AI77)</f>
        <v/>
      </c>
      <c r="AG503" s="40" t="str">
        <f>IF(TAS!AJ77="","",TAS!AJ77)</f>
        <v/>
      </c>
      <c r="AH503" s="40" t="str">
        <f>IF(TAS!AK77="","",TAS!AK77)</f>
        <v/>
      </c>
      <c r="AI503" s="40" t="str">
        <f>IF(TAS!AL77="","",TAS!AL77)</f>
        <v/>
      </c>
      <c r="AJ503" s="40" t="str">
        <f>IF(TAS!AM77="","",TAS!AM77)</f>
        <v/>
      </c>
      <c r="AK503" s="40" t="str">
        <f>IF(TAS!AN77="","",TAS!AN77)</f>
        <v/>
      </c>
      <c r="AL503" s="40" t="str">
        <f>IF(Vic!AM101="","",Vic!AM101)</f>
        <v/>
      </c>
    </row>
    <row r="504" spans="1:38" x14ac:dyDescent="0.2">
      <c r="A504" s="7">
        <f t="shared" si="8"/>
        <v>501</v>
      </c>
      <c r="B504" s="40" t="str">
        <f>IF(TAS!B78="","",TAS!B78)</f>
        <v>STOCKMAN No 2</v>
      </c>
      <c r="C504" s="40" t="str">
        <f>IF(TAS!C78="","",TAS!C78)</f>
        <v/>
      </c>
      <c r="D504" s="40">
        <f>IF(TAS!E78="","",TAS!E78)</f>
        <v>1994</v>
      </c>
      <c r="E504" s="40" t="str">
        <f>IF(TAS!F78="","",TAS!F78)</f>
        <v/>
      </c>
      <c r="F504" s="40" t="str">
        <f>IF(TAS!G78="","",TAS!G78)</f>
        <v>Donnybrook Rvt</v>
      </c>
      <c r="G504" s="40" t="str">
        <f>IF(TAS!H78="","",TAS!H78)</f>
        <v/>
      </c>
      <c r="H504" s="40" t="str">
        <f>IF(TAS!I78="","",TAS!I78)</f>
        <v>BOTHWELL</v>
      </c>
      <c r="I504" s="40" t="str">
        <f>IF(TAS!J78="","",TAS!J78)</f>
        <v>TAS</v>
      </c>
      <c r="J504" s="40" t="str">
        <f>IF(TAS!K78="","",TAS!K78)</f>
        <v>TE</v>
      </c>
      <c r="K504" s="40" t="str">
        <f>IF(TAS!L78="","",TAS!L78)</f>
        <v/>
      </c>
      <c r="L504" s="40" t="str">
        <f>IF(TAS!M78="","",TAS!M78)</f>
        <v/>
      </c>
      <c r="M504" s="40" t="str">
        <f>IF(TAS!N78="","",TAS!N78)</f>
        <v>S</v>
      </c>
      <c r="N504" s="40">
        <f>IF(TAS!O78="","",TAS!O78)</f>
        <v>21</v>
      </c>
      <c r="O504" s="40">
        <f>IF(TAS!P78="","",TAS!P78)</f>
        <v>210</v>
      </c>
      <c r="P504" s="40" t="str">
        <f>IF(TAS!Q78="","",TAS!Q78)</f>
        <v/>
      </c>
      <c r="Q504" s="40">
        <f>IF(TAS!R78="","",TAS!R78)</f>
        <v>300</v>
      </c>
      <c r="R504" s="40">
        <f>IF(TAS!S78="","",TAS!S78)</f>
        <v>44</v>
      </c>
      <c r="S504" s="40" t="str">
        <f>IF(TAS!T78="","",TAS!T78)</f>
        <v>I</v>
      </c>
      <c r="T504" s="40" t="str">
        <f>IF(TAS!U78="","",TAS!U78)</f>
        <v/>
      </c>
      <c r="U504" s="40" t="str">
        <f>IF(TAS!V78="","",TAS!V78)</f>
        <v/>
      </c>
      <c r="V504" s="40" t="str">
        <f>IF(TAS!W78="","",TAS!W78)</f>
        <v/>
      </c>
      <c r="W504" s="40">
        <f>IF(TAS!Y78="","",TAS!Y78)</f>
        <v>8</v>
      </c>
      <c r="X504" s="40">
        <f>IF(TAS!Z78="","",TAS!Z78)</f>
        <v>34</v>
      </c>
      <c r="Y504" s="40" t="str">
        <f>IF(TAS!AB78="","",TAS!AB78)</f>
        <v>L</v>
      </c>
      <c r="Z504" s="40" t="str">
        <f>IF(TAS!AC78="","",TAS!AC78)</f>
        <v>Stockman Stud</v>
      </c>
      <c r="AA504" s="40" t="str">
        <f>IF(TAS!AD78="","",TAS!AD78)</f>
        <v>Thompson &amp; Brett</v>
      </c>
      <c r="AB504" s="40" t="str">
        <f>IF(TAS!AE78="","",TAS!AE78)</f>
        <v>Hall Earthmoving</v>
      </c>
      <c r="AC504" s="40" t="str">
        <f>IF(TAS!AF78="","",TAS!AF78)</f>
        <v/>
      </c>
      <c r="AD504" s="40" t="str">
        <f>IF(TAS!AG78="","",TAS!AG78)</f>
        <v/>
      </c>
      <c r="AE504" s="40" t="str">
        <f>IF(TAS!AH78="","",TAS!AH78)</f>
        <v/>
      </c>
      <c r="AF504" s="40" t="str">
        <f>IF(TAS!AI78="","",TAS!AI78)</f>
        <v/>
      </c>
      <c r="AG504" s="40" t="str">
        <f>IF(TAS!AJ78="","",TAS!AJ78)</f>
        <v/>
      </c>
      <c r="AH504" s="40" t="str">
        <f>IF(TAS!AK78="","",TAS!AK78)</f>
        <v/>
      </c>
      <c r="AI504" s="40" t="str">
        <f>IF(TAS!AL78="","",TAS!AL78)</f>
        <v/>
      </c>
      <c r="AJ504" s="40" t="str">
        <f>IF(TAS!AM78="","",TAS!AM78)</f>
        <v/>
      </c>
      <c r="AK504" s="40" t="str">
        <f>IF(TAS!AN78="","",TAS!AN78)</f>
        <v/>
      </c>
      <c r="AL504" s="40" t="str">
        <f>IF(Vic!AM102="","",Vic!AM102)</f>
        <v/>
      </c>
    </row>
    <row r="505" spans="1:38" x14ac:dyDescent="0.2">
      <c r="A505" s="7">
        <f t="shared" si="8"/>
        <v>502</v>
      </c>
      <c r="B505" s="40" t="str">
        <f>IF(WA!B47="","",WA!B47)</f>
        <v>TEN MILE BROOK</v>
      </c>
      <c r="C505" s="40" t="str">
        <f>IF(WA!C47="","",WA!C47)</f>
        <v/>
      </c>
      <c r="D505" s="40">
        <f>IF(WA!E47="","",WA!E47)</f>
        <v>1994</v>
      </c>
      <c r="E505" s="40" t="str">
        <f>IF(WA!F47="","",WA!F47)</f>
        <v/>
      </c>
      <c r="F505" s="40" t="str">
        <f>IF(WA!G47="","",WA!G47)</f>
        <v>Ten Mile Brook</v>
      </c>
      <c r="G505" s="40" t="str">
        <f>IF(WA!H47="","",WA!H47)</f>
        <v/>
      </c>
      <c r="H505" s="40" t="str">
        <f>IF(WA!I47="","",WA!I47)</f>
        <v>MARGARET RIVER</v>
      </c>
      <c r="I505" s="40" t="str">
        <f>IF(WA!J47="","",WA!J47)</f>
        <v>WA</v>
      </c>
      <c r="J505" s="40" t="str">
        <f>IF(WA!K47="","",WA!K47)</f>
        <v>TE</v>
      </c>
      <c r="K505" s="40" t="str">
        <f>IF(WA!L47="","",WA!L47)</f>
        <v/>
      </c>
      <c r="L505" s="40" t="str">
        <f>IF(WA!M47="","",WA!M47)</f>
        <v>he</v>
      </c>
      <c r="M505" s="40" t="str">
        <f>IF(WA!N47="","",WA!N47)</f>
        <v>R/S</v>
      </c>
      <c r="N505" s="40">
        <f>IF(WA!O47="","",WA!O47)</f>
        <v>22</v>
      </c>
      <c r="O505" s="40">
        <f>IF(WA!P47="","",WA!P47)</f>
        <v>185</v>
      </c>
      <c r="P505" s="40">
        <f>IF(WA!Q47="","",WA!Q47)</f>
        <v>78</v>
      </c>
      <c r="Q505" s="40">
        <f>IF(WA!R47="","",WA!R47)</f>
        <v>1500</v>
      </c>
      <c r="R505" s="40">
        <f>IF(WA!S47="","",WA!S47)</f>
        <v>275</v>
      </c>
      <c r="S505" s="40" t="str">
        <f>IF(WA!T47="","",WA!T47)</f>
        <v>S</v>
      </c>
      <c r="T505" s="40" t="str">
        <f>IF(WA!U47="","",WA!U47)</f>
        <v/>
      </c>
      <c r="U505" s="40" t="str">
        <f>IF(WA!V47="","",WA!V47)</f>
        <v/>
      </c>
      <c r="V505" s="40" t="str">
        <f>IF(WA!W47="","",WA!W47)</f>
        <v/>
      </c>
      <c r="W505" s="40">
        <f>IF(WA!Y47="","",WA!Y47)</f>
        <v>4</v>
      </c>
      <c r="X505" s="40">
        <f>IF(WA!Z47="","",WA!Z47)</f>
        <v>20</v>
      </c>
      <c r="Y505" s="40" t="str">
        <f>IF(WA!AA47="","",WA!AA47)</f>
        <v>L</v>
      </c>
      <c r="Z505" s="40" t="str">
        <f>IF(WA!AB47="","",WA!AB47)</f>
        <v>WA Water Corporation</v>
      </c>
      <c r="AA505" s="40" t="str">
        <f>IF(WA!AC47="","",WA!AC47)</f>
        <v>Water Authority of WA</v>
      </c>
      <c r="AB505" s="40" t="str">
        <f>IF(WA!AD47="","",WA!AD47)</f>
        <v>Water Authority of WA</v>
      </c>
      <c r="AC505" s="40" t="str">
        <f>IF(WA!AE47="","",WA!AE47)</f>
        <v/>
      </c>
      <c r="AD505" s="40" t="str">
        <f>IF(WA!AF47="","",WA!AF47)</f>
        <v/>
      </c>
      <c r="AE505" s="40" t="str">
        <f>IF(WA!AG47="","",WA!AG47)</f>
        <v/>
      </c>
      <c r="AF505" s="40" t="str">
        <f>IF(WA!AH47="","",WA!AH47)</f>
        <v/>
      </c>
      <c r="AG505" s="40" t="str">
        <f>IF(WA!AI47="","",WA!AI47)</f>
        <v/>
      </c>
      <c r="AH505" s="40" t="str">
        <f>IF(WA!AJ47="","",WA!AJ47)</f>
        <v/>
      </c>
      <c r="AI505" s="40" t="str">
        <f>IF(WA!AK47="","",WA!AK47)</f>
        <v/>
      </c>
      <c r="AK505" s="40" t="str">
        <f>IF(WA!AL47="","",WA!AL47)</f>
        <v/>
      </c>
      <c r="AL505" s="40" t="str">
        <f>IF(Vic!AM103="","",Vic!AM103)</f>
        <v/>
      </c>
    </row>
    <row r="506" spans="1:38" x14ac:dyDescent="0.2">
      <c r="A506" s="7">
        <f t="shared" si="8"/>
        <v>503</v>
      </c>
      <c r="B506" s="40" t="str">
        <f>IF(TAS!B79="","",TAS!B79)</f>
        <v>WATSON</v>
      </c>
      <c r="C506" s="40" t="str">
        <f>IF(TAS!C79="","",TAS!C79)</f>
        <v/>
      </c>
      <c r="D506" s="40">
        <f>IF(TAS!E79="","",TAS!E79)</f>
        <v>1994</v>
      </c>
      <c r="E506" s="40" t="str">
        <f>IF(TAS!F79="","",TAS!F79)</f>
        <v/>
      </c>
      <c r="F506" s="40" t="str">
        <f>IF(TAS!G79="","",TAS!G79)</f>
        <v>Valentine Creek</v>
      </c>
      <c r="G506" s="40" t="str">
        <f>IF(TAS!H79="","",TAS!H79)</f>
        <v/>
      </c>
      <c r="H506" s="40" t="str">
        <f>IF(TAS!I79="","",TAS!I79)</f>
        <v>LAUNCESTON</v>
      </c>
      <c r="I506" s="40" t="str">
        <f>IF(TAS!J79="","",TAS!J79)</f>
        <v>TAS</v>
      </c>
      <c r="J506" s="40" t="str">
        <f>IF(TAS!K79="","",TAS!K79)</f>
        <v>TE</v>
      </c>
      <c r="K506" s="40" t="str">
        <f>IF(TAS!L79="","",TAS!L79)</f>
        <v/>
      </c>
      <c r="L506" s="40" t="str">
        <f>IF(TAS!M79="","",TAS!M79)</f>
        <v/>
      </c>
      <c r="M506" s="40" t="str">
        <f>IF(TAS!N79="","",TAS!N79)</f>
        <v>S</v>
      </c>
      <c r="N506" s="40">
        <f>IF(TAS!O79="","",TAS!O79)</f>
        <v>16</v>
      </c>
      <c r="O506" s="40">
        <f>IF(TAS!P79="","",TAS!P79)</f>
        <v>200</v>
      </c>
      <c r="P506" s="40" t="str">
        <f>IF(TAS!Q79="","",TAS!Q79)</f>
        <v/>
      </c>
      <c r="Q506" s="40">
        <f>IF(TAS!R79="","",TAS!R79)</f>
        <v>240</v>
      </c>
      <c r="R506" s="40">
        <f>IF(TAS!S79="","",TAS!S79)</f>
        <v>46</v>
      </c>
      <c r="S506" s="40" t="str">
        <f>IF(TAS!T79="","",TAS!T79)</f>
        <v>I</v>
      </c>
      <c r="T506" s="40" t="str">
        <f>IF(TAS!U79="","",TAS!U79)</f>
        <v/>
      </c>
      <c r="U506" s="40" t="str">
        <f>IF(TAS!V79="","",TAS!V79)</f>
        <v/>
      </c>
      <c r="V506" s="40" t="str">
        <f>IF(TAS!W79="","",TAS!W79)</f>
        <v/>
      </c>
      <c r="W506" s="40">
        <f>IF(TAS!Y79="","",TAS!Y79)</f>
        <v>4</v>
      </c>
      <c r="X506" s="40" t="str">
        <f>IF(TAS!Z79="","",TAS!Z79)</f>
        <v>23?</v>
      </c>
      <c r="Y506" s="40" t="str">
        <f>IF(TAS!AB79="","",TAS!AB79)</f>
        <v>L</v>
      </c>
      <c r="Z506" s="40" t="str">
        <f>IF(TAS!AC79="","",TAS!AC79)</f>
        <v>Blue Hills Family Trust</v>
      </c>
      <c r="AA506" s="40" t="str">
        <f>IF(TAS!AD79="","",TAS!AD79)</f>
        <v>D. Brett</v>
      </c>
      <c r="AB506" s="40" t="str">
        <f>IF(TAS!AE79="","",TAS!AE79)</f>
        <v>G. Reynolds</v>
      </c>
      <c r="AC506" s="40" t="str">
        <f>IF(TAS!AF79="","",TAS!AF79)</f>
        <v/>
      </c>
      <c r="AD506" s="40" t="str">
        <f>IF(TAS!AG79="","",TAS!AG79)</f>
        <v/>
      </c>
      <c r="AE506" s="40" t="str">
        <f>IF(TAS!AH79="","",TAS!AH79)</f>
        <v/>
      </c>
      <c r="AF506" s="40" t="str">
        <f>IF(TAS!AI79="","",TAS!AI79)</f>
        <v/>
      </c>
      <c r="AG506" s="40" t="str">
        <f>IF(TAS!AJ79="","",TAS!AJ79)</f>
        <v/>
      </c>
      <c r="AH506" s="40" t="str">
        <f>IF(TAS!AK79="","",TAS!AK79)</f>
        <v/>
      </c>
      <c r="AI506" s="40" t="str">
        <f>IF(TAS!AL79="","",TAS!AL79)</f>
        <v/>
      </c>
      <c r="AJ506" s="40" t="str">
        <f>IF(TAS!AM79="","",TAS!AM79)</f>
        <v/>
      </c>
      <c r="AK506" s="40" t="str">
        <f>IF(TAS!AN79="","",TAS!AN79)</f>
        <v/>
      </c>
      <c r="AL506" s="40" t="str">
        <f>IF(Vic!AM104="","",Vic!AM104)</f>
        <v/>
      </c>
    </row>
    <row r="507" spans="1:38" x14ac:dyDescent="0.2">
      <c r="A507" s="7">
        <f t="shared" si="8"/>
        <v>504</v>
      </c>
      <c r="B507" s="40" t="str">
        <f>IF(QLD!C106="","",QLD!C106)</f>
        <v>WILD RIVER</v>
      </c>
      <c r="C507" s="40" t="str">
        <f>IF(QLD!D106="","",QLD!D106)</f>
        <v/>
      </c>
      <c r="D507" s="40">
        <f>IF(QLD!F106="","",QLD!F106)</f>
        <v>1994</v>
      </c>
      <c r="E507" s="40" t="str">
        <f>IF(QLD!G106="","",QLD!G106)</f>
        <v/>
      </c>
      <c r="F507" s="40" t="str">
        <f>IF(QLD!H106="","",QLD!H106)</f>
        <v>Wild</v>
      </c>
      <c r="G507" s="40" t="str">
        <f>IF(QLD!I106="","",QLD!I106)</f>
        <v/>
      </c>
      <c r="H507" s="40" t="str">
        <f>IF(QLD!J106="","",QLD!J106)</f>
        <v>HERBERTON</v>
      </c>
      <c r="I507" s="40" t="str">
        <f>IF(QLD!K106="","",QLD!K106)</f>
        <v>QLD</v>
      </c>
      <c r="J507" s="40" t="str">
        <f>IF(QLD!L106="","",QLD!L106)</f>
        <v>TE</v>
      </c>
      <c r="K507" s="40" t="str">
        <f>IF(QLD!M106="","",QLD!M106)</f>
        <v/>
      </c>
      <c r="L507" s="40" t="str">
        <f>IF(QLD!N106="","",QLD!N106)</f>
        <v>ie</v>
      </c>
      <c r="M507" s="40" t="str">
        <f>IF(QLD!O106="","",QLD!O106)</f>
        <v>R/S</v>
      </c>
      <c r="N507" s="40">
        <f>IF(QLD!P106="","",QLD!P106)</f>
        <v>16</v>
      </c>
      <c r="O507" s="40">
        <f>IF(QLD!Q106="","",QLD!Q106)</f>
        <v>230</v>
      </c>
      <c r="P507" s="40">
        <f>IF(QLD!R106="","",QLD!R106)</f>
        <v>42</v>
      </c>
      <c r="Q507" s="40">
        <f>IF(QLD!S106="","",QLD!S106)</f>
        <v>260</v>
      </c>
      <c r="R507" s="40">
        <f>IF(QLD!T106="","",QLD!T106)</f>
        <v>50</v>
      </c>
      <c r="S507" s="40" t="str">
        <f>IF(QLD!U106="","",QLD!U106)</f>
        <v>S</v>
      </c>
      <c r="T507" s="40" t="str">
        <f>IF(QLD!V106="","",QLD!V106)</f>
        <v/>
      </c>
      <c r="U507" s="40" t="str">
        <f>IF(QLD!W106="","",QLD!W106)</f>
        <v/>
      </c>
      <c r="V507" s="40" t="str">
        <f>IF(QLD!X106="","",QLD!X106)</f>
        <v/>
      </c>
      <c r="W507" s="40">
        <f>IF(QLD!Z106="","",QLD!Z106)</f>
        <v>5.3</v>
      </c>
      <c r="X507" s="40">
        <f>IF(QLD!AA106="","",QLD!AA106)</f>
        <v>270</v>
      </c>
      <c r="Y507" s="40" t="str">
        <f>IF(QLD!AB106="","",QLD!AB106)</f>
        <v>L</v>
      </c>
      <c r="Z507" s="40" t="str">
        <f>IF(QLD!AC106="","",QLD!AC106)</f>
        <v>Tablelands Regional Council</v>
      </c>
      <c r="AA507" s="40" t="str">
        <f>IF(QLD!AD106="","",QLD!AD106)</f>
        <v>Gutteridge, Haskins &amp; Davey Pty Ltd</v>
      </c>
      <c r="AB507" s="40" t="str">
        <f>IF(QLD!AE106="","",QLD!AE106)</f>
        <v>Beckhaus Civil Pty Ltd</v>
      </c>
      <c r="AC507" s="40" t="str">
        <f>IF(QLD!AF106="","",QLD!AF106)</f>
        <v/>
      </c>
      <c r="AD507" s="40" t="str">
        <f>IF(QLD!AG106="","",QLD!AG106)</f>
        <v/>
      </c>
      <c r="AE507" s="40" t="str">
        <f>IF(QLD!AH106="","",QLD!AH106)</f>
        <v/>
      </c>
      <c r="AF507" s="40" t="str">
        <f>IF(QLD!AI106="","",QLD!AI106)</f>
        <v/>
      </c>
      <c r="AG507" s="40" t="str">
        <f>IF(QLD!AJ106="","",QLD!AJ106)</f>
        <v/>
      </c>
      <c r="AH507" s="40" t="str">
        <f>IF(QLD!AK106="","",QLD!AK106)</f>
        <v/>
      </c>
      <c r="AI507" s="40" t="str">
        <f>IF(QLD!AL106="","",QLD!AL106)</f>
        <v/>
      </c>
      <c r="AJ507" s="40" t="str">
        <f>IF(QLD!AM106="","",QLD!AM106)</f>
        <v/>
      </c>
      <c r="AK507" s="40" t="str">
        <f>IF(QLD!AN106="","",QLD!AN106)</f>
        <v/>
      </c>
      <c r="AL507" s="40" t="str">
        <f>IF(Vic!AM105="","",Vic!AM105)</f>
        <v/>
      </c>
    </row>
    <row r="508" spans="1:38" x14ac:dyDescent="0.2">
      <c r="A508" s="7">
        <f t="shared" si="8"/>
        <v>505</v>
      </c>
      <c r="B508" s="40" t="str">
        <f>IF(QLD!C107="","",QLD!C107)</f>
        <v>HEWITT PROPERTY DAM</v>
      </c>
      <c r="C508" s="40" t="str">
        <f>IF(QLD!D107="","",QLD!D107)</f>
        <v/>
      </c>
      <c r="D508" s="40">
        <f>IF(QLD!F107="","",QLD!F107)</f>
        <v>1995</v>
      </c>
      <c r="E508" s="40" t="str">
        <f>IF(QLD!G107="","",QLD!G107)</f>
        <v/>
      </c>
      <c r="F508" s="40" t="str">
        <f>IF(QLD!H107="","",QLD!H107)</f>
        <v>Condamine</v>
      </c>
      <c r="G508" s="40" t="str">
        <f>IF(QLD!I107="","",QLD!I107)</f>
        <v/>
      </c>
      <c r="H508" s="40" t="str">
        <f>IF(QLD!J107="","",QLD!J107)</f>
        <v>DALBY</v>
      </c>
      <c r="I508" s="40" t="str">
        <f>IF(QLD!K107="","",QLD!K107)</f>
        <v>QLD</v>
      </c>
      <c r="J508" s="40" t="str">
        <f>IF(QLD!L107="","",QLD!L107)</f>
        <v>TE</v>
      </c>
      <c r="K508" s="40" t="str">
        <f>IF(QLD!M107="","",QLD!M107)</f>
        <v/>
      </c>
      <c r="L508" s="40" t="str">
        <f>IF(QLD!N107="","",QLD!N107)</f>
        <v>h</v>
      </c>
      <c r="M508" s="40" t="str">
        <f>IF(QLD!O107="","",QLD!O107)</f>
        <v/>
      </c>
      <c r="N508" s="40">
        <f>IF(QLD!P107="","",QLD!P107)</f>
        <v>10.6</v>
      </c>
      <c r="O508" s="40">
        <f>IF(QLD!Q107="","",QLD!Q107)</f>
        <v>2200</v>
      </c>
      <c r="P508" s="40" t="str">
        <f>IF(QLD!R107="","",QLD!R107)</f>
        <v/>
      </c>
      <c r="Q508" s="40">
        <f>IF(QLD!S107="","",QLD!S107)</f>
        <v>1300</v>
      </c>
      <c r="R508" s="40" t="str">
        <f>IF(QLD!T107="","",QLD!T107)</f>
        <v/>
      </c>
      <c r="S508" s="40" t="str">
        <f>IF(QLD!U107="","",QLD!U107)</f>
        <v>I</v>
      </c>
      <c r="T508" s="40" t="str">
        <f>IF(QLD!V107="","",QLD!V107)</f>
        <v/>
      </c>
      <c r="U508" s="40" t="str">
        <f>IF(QLD!W107="","",QLD!W107)</f>
        <v/>
      </c>
      <c r="V508" s="40" t="str">
        <f>IF(QLD!X107="","",QLD!X107)</f>
        <v/>
      </c>
      <c r="W508" s="40" t="str">
        <f>IF(QLD!Z107="","",QLD!Z107)</f>
        <v/>
      </c>
      <c r="X508" s="40" t="str">
        <f>IF(QLD!AA107="","",QLD!AA107)</f>
        <v/>
      </c>
      <c r="Y508" s="40" t="str">
        <f>IF(QLD!AB107="","",QLD!AB107)</f>
        <v/>
      </c>
      <c r="Z508" s="40" t="str">
        <f>IF(QLD!AC107="","",QLD!AC107)</f>
        <v>GJ &amp; TS Hewitt</v>
      </c>
      <c r="AA508" s="40" t="str">
        <f>IF(QLD!AD107="","",QLD!AD107)</f>
        <v>Sinclair Knight Merz</v>
      </c>
      <c r="AB508" s="40" t="str">
        <f>IF(QLD!AE107="","",QLD!AE107)</f>
        <v/>
      </c>
      <c r="AC508" s="40" t="str">
        <f>IF(QLD!AF107="","",QLD!AF107)</f>
        <v/>
      </c>
      <c r="AD508" s="40" t="str">
        <f>IF(QLD!AG107="","",QLD!AG107)</f>
        <v/>
      </c>
      <c r="AE508" s="40" t="str">
        <f>IF(QLD!AH107="","",QLD!AH107)</f>
        <v/>
      </c>
      <c r="AF508" s="40" t="str">
        <f>IF(QLD!AI107="","",QLD!AI107)</f>
        <v/>
      </c>
      <c r="AG508" s="40" t="str">
        <f>IF(QLD!AJ107="","",QLD!AJ107)</f>
        <v/>
      </c>
      <c r="AH508" s="40" t="str">
        <f>IF(QLD!AK107="","",QLD!AK107)</f>
        <v/>
      </c>
      <c r="AI508" s="40" t="str">
        <f>IF(QLD!AL107="","",QLD!AL107)</f>
        <v/>
      </c>
      <c r="AJ508" s="40" t="str">
        <f>IF(QLD!AM107="","",QLD!AM107)</f>
        <v/>
      </c>
      <c r="AK508" s="40" t="str">
        <f>IF(QLD!AN107="","",QLD!AN107)</f>
        <v/>
      </c>
      <c r="AL508" s="40" t="str">
        <f>IF(Vic!AM106="","",Vic!AM106)</f>
        <v/>
      </c>
    </row>
    <row r="509" spans="1:38" x14ac:dyDescent="0.2">
      <c r="A509" s="7">
        <f t="shared" si="8"/>
        <v>506</v>
      </c>
      <c r="B509" s="40" t="str">
        <f>IF(WA!B48="","",WA!B48)</f>
        <v>MANJIMUP</v>
      </c>
      <c r="C509" s="40" t="str">
        <f>IF(WA!C48="","",WA!C48)</f>
        <v>Scabby Gully Reservoir</v>
      </c>
      <c r="D509" s="40">
        <f>IF(WA!E48="","",WA!E48)</f>
        <v>1995</v>
      </c>
      <c r="E509" s="40" t="str">
        <f>IF(WA!F48="","",WA!F48)</f>
        <v/>
      </c>
      <c r="F509" s="40" t="str">
        <f>IF(WA!G48="","",WA!G48)</f>
        <v>Scabby Gully</v>
      </c>
      <c r="G509" s="40" t="str">
        <f>IF(WA!H48="","",WA!H48)</f>
        <v/>
      </c>
      <c r="H509" s="40" t="str">
        <f>IF(WA!I48="","",WA!I48)</f>
        <v>MANJIMUP</v>
      </c>
      <c r="I509" s="40" t="str">
        <f>IF(WA!J48="","",WA!J48)</f>
        <v>WA</v>
      </c>
      <c r="J509" s="40" t="str">
        <f>IF(WA!K48="","",WA!K48)</f>
        <v>TE</v>
      </c>
      <c r="K509" s="40" t="str">
        <f>IF(WA!L48="","",WA!L48)</f>
        <v xml:space="preserve"> </v>
      </c>
      <c r="L509" s="40" t="str">
        <f>IF(WA!M48="","",WA!M48)</f>
        <v>he</v>
      </c>
      <c r="M509" s="40" t="str">
        <f>IF(WA!N48="","",WA!N48)</f>
        <v>S</v>
      </c>
      <c r="N509" s="40">
        <f>IF(WA!O48="","",WA!O48)</f>
        <v>18</v>
      </c>
      <c r="O509" s="40">
        <f>IF(WA!P48="","",WA!P48)</f>
        <v>190</v>
      </c>
      <c r="P509" s="40">
        <f>IF(WA!Q48="","",WA!Q48)</f>
        <v>155</v>
      </c>
      <c r="Q509" s="40">
        <f>IF(WA!R48="","",WA!R48)</f>
        <v>1600</v>
      </c>
      <c r="R509" s="40">
        <f>IF(WA!S48="","",WA!S48)</f>
        <v>264</v>
      </c>
      <c r="S509" s="40" t="str">
        <f>IF(WA!T48="","",WA!T48)</f>
        <v>S</v>
      </c>
      <c r="T509" s="40" t="str">
        <f>IF(WA!U48="","",WA!U48)</f>
        <v/>
      </c>
      <c r="U509" s="40" t="str">
        <f>IF(WA!V48="","",WA!V48)</f>
        <v/>
      </c>
      <c r="V509" s="40" t="str">
        <f>IF(WA!W48="","",WA!W48)</f>
        <v/>
      </c>
      <c r="W509" s="40">
        <f>IF(WA!Y48="","",WA!Y48)</f>
        <v>11</v>
      </c>
      <c r="X509" s="40">
        <f>IF(WA!Z48="","",WA!Z48)</f>
        <v>40</v>
      </c>
      <c r="Y509" s="40" t="str">
        <f>IF(WA!AA48="","",WA!AA48)</f>
        <v>L</v>
      </c>
      <c r="Z509" s="40" t="str">
        <f>IF(WA!AB48="","",WA!AB48)</f>
        <v>WA Water Corporation</v>
      </c>
      <c r="AA509" s="40" t="str">
        <f>IF(WA!AC48="","",WA!AC48)</f>
        <v>Water Authority of WA</v>
      </c>
      <c r="AB509" s="40" t="str">
        <f>IF(WA!AD48="","",WA!AD48)</f>
        <v>Water Authority of WA</v>
      </c>
      <c r="AC509" s="40" t="str">
        <f>IF(WA!AE48="","",WA!AE48)</f>
        <v>Originally built in 1966, suffered excessive seepage and downstream movement and had to be stabilised in 1967, upstream blanket to control excessive seepage 1985, toe weighting increased 1994 and raised 4m in 1995/96</v>
      </c>
      <c r="AD509" s="40" t="str">
        <f>IF(WA!AF48="","",WA!AF48)</f>
        <v/>
      </c>
      <c r="AE509" s="40" t="str">
        <f>IF(WA!AG48="","",WA!AG48)</f>
        <v/>
      </c>
      <c r="AF509" s="40" t="str">
        <f>IF(WA!AH48="","",WA!AH48)</f>
        <v/>
      </c>
      <c r="AG509" s="40" t="str">
        <f>IF(WA!AI48="","",WA!AI48)</f>
        <v/>
      </c>
      <c r="AH509" s="40" t="str">
        <f>IF(WA!AJ48="","",WA!AJ48)</f>
        <v/>
      </c>
      <c r="AI509" s="40" t="str">
        <f>IF(WA!AK48="","",WA!AK48)</f>
        <v/>
      </c>
      <c r="AK509" s="40" t="str">
        <f>IF(WA!AL48="","",WA!AL48)</f>
        <v/>
      </c>
      <c r="AL509" s="40" t="str">
        <f>IF(Vic!AM107="","",Vic!AM107)</f>
        <v/>
      </c>
    </row>
    <row r="510" spans="1:38" x14ac:dyDescent="0.2">
      <c r="A510" s="7">
        <f t="shared" si="8"/>
        <v>507</v>
      </c>
      <c r="B510" s="40" t="str">
        <f>IF(NSW!B134="","",NSW!B134)</f>
        <v xml:space="preserve">LOYALTY ROAD </v>
      </c>
      <c r="C510" s="40" t="str">
        <f>IF(NSW!C134="","",NSW!C134)</f>
        <v>Retarding Basin</v>
      </c>
      <c r="D510" s="40">
        <f>IF(NSW!E134="","",NSW!E134)</f>
        <v>1996</v>
      </c>
      <c r="E510" s="40" t="str">
        <f>IF(NSW!F134="","",NSW!F134)</f>
        <v/>
      </c>
      <c r="F510" s="40" t="str">
        <f>IF(NSW!G134="","",NSW!G134)</f>
        <v>Parramatta</v>
      </c>
      <c r="G510" s="40" t="str">
        <f>IF(NSW!H134="","",NSW!H134)</f>
        <v/>
      </c>
      <c r="H510" s="40" t="str">
        <f>IF(NSW!I134="","",NSW!I134)</f>
        <v>PARRAMATTA</v>
      </c>
      <c r="I510" s="40" t="str">
        <f>IF(NSW!J134="","",NSW!J134)</f>
        <v>NSW</v>
      </c>
      <c r="J510" s="40" t="str">
        <f>IF(NSW!K134="","",NSW!K134)</f>
        <v>PG</v>
      </c>
      <c r="K510" s="40" t="str">
        <f>IF(NSW!L134="","",NSW!L134)</f>
        <v/>
      </c>
      <c r="L510" s="40" t="str">
        <f>IF(NSW!M134="","",NSW!M134)</f>
        <v/>
      </c>
      <c r="M510" s="40" t="str">
        <f>IF(NSW!N134="","",NSW!N134)</f>
        <v>R</v>
      </c>
      <c r="N510" s="40">
        <f>IF(NSW!O134="","",NSW!O134)</f>
        <v>27</v>
      </c>
      <c r="O510" s="40">
        <f>IF(NSW!P134="","",NSW!P134)</f>
        <v>111</v>
      </c>
      <c r="P510" s="40" t="str">
        <f>IF(NSW!Q134="","",NSW!Q134)</f>
        <v/>
      </c>
      <c r="Q510" s="40">
        <f>IF(NSW!R134="","",NSW!R134)</f>
        <v>1520</v>
      </c>
      <c r="R510" s="40" t="str">
        <f>IF(NSW!S134="","",NSW!S134)</f>
        <v/>
      </c>
      <c r="S510" s="40" t="str">
        <f>IF(NSW!T134="","",NSW!T134)</f>
        <v>C</v>
      </c>
      <c r="T510" s="40" t="str">
        <f>IF(NSW!U134="","",NSW!U134)</f>
        <v/>
      </c>
      <c r="U510" s="40" t="str">
        <f>IF(NSW!V134="","",NSW!V134)</f>
        <v/>
      </c>
      <c r="V510" s="40" t="str">
        <f>IF(NSW!W134="","",NSW!W134)</f>
        <v/>
      </c>
      <c r="W510" s="40">
        <f>IF(NSW!X134="","",NSW!X134)</f>
        <v>19.399999999999999</v>
      </c>
      <c r="X510" s="40">
        <f>IF(NSW!Y134="","",NSW!Y134)</f>
        <v>1193</v>
      </c>
      <c r="Y510" s="40" t="str">
        <f>IF(NSW!Z134="","",NSW!Z134)</f>
        <v>L</v>
      </c>
      <c r="Z510" s="40" t="str">
        <f>IF(NSW!AA134="","",NSW!AA134)</f>
        <v>Upper Parramatta River Catchment Trust</v>
      </c>
      <c r="AA510" s="40" t="str">
        <f>IF(NSW!AB134="","",NSW!AB134)</f>
        <v>Department of Public Works NSW</v>
      </c>
      <c r="AB510" s="40" t="str">
        <f>IF(NSW!AC134="","",NSW!AC134)</f>
        <v>White Construction</v>
      </c>
      <c r="AC510" s="40" t="str">
        <f>IF(NSW!AD134="","",NSW!AD134)</f>
        <v>RCC construction</v>
      </c>
      <c r="AD510" s="40" t="str">
        <f>IF(NSW!AE134="","",NSW!AE134)</f>
        <v/>
      </c>
      <c r="AE510" s="40" t="str">
        <f>IF(NSW!AF134="","",NSW!AF134)</f>
        <v/>
      </c>
      <c r="AF510" s="40" t="str">
        <f>IF(NSW!AG134="","",NSW!AG134)</f>
        <v/>
      </c>
      <c r="AG510" s="40" t="str">
        <f>IF(NSW!AH134="","",NSW!AH134)</f>
        <v/>
      </c>
      <c r="AH510" s="40">
        <f>IF(NSW!AI134="","",NSW!AI134)</f>
        <v>1.52</v>
      </c>
      <c r="AI510" s="40" t="str">
        <f>IF(NSW!AJ134="","",NSW!AJ134)</f>
        <v/>
      </c>
      <c r="AJ510" s="40" t="str">
        <f>IF(NSW!AK134="","",NSW!AK134)</f>
        <v/>
      </c>
      <c r="AK510" s="40" t="str">
        <f>IF(NSW!AL134="","",NSW!AL134)</f>
        <v/>
      </c>
      <c r="AL510" s="40" t="str">
        <f>IF(Vic!AM108="","",Vic!AM108)</f>
        <v/>
      </c>
    </row>
    <row r="511" spans="1:38" x14ac:dyDescent="0.2">
      <c r="A511" s="7">
        <f t="shared" si="8"/>
        <v>508</v>
      </c>
      <c r="B511" s="40" t="str">
        <f>IF(QLD!C108="","",QLD!C108)</f>
        <v>TEEMBURRA</v>
      </c>
      <c r="C511" s="40" t="str">
        <f>IF(QLD!D108="","",QLD!D108)</f>
        <v/>
      </c>
      <c r="D511" s="40">
        <f>IF(QLD!F108="","",QLD!F108)</f>
        <v>1996</v>
      </c>
      <c r="E511" s="40" t="str">
        <f>IF(QLD!G108="","",QLD!G108)</f>
        <v/>
      </c>
      <c r="F511" s="40" t="str">
        <f>IF(QLD!H108="","",QLD!H108)</f>
        <v>Teemburra Ck</v>
      </c>
      <c r="G511" s="40" t="str">
        <f>IF(QLD!I108="","",QLD!I108)</f>
        <v/>
      </c>
      <c r="H511" s="40" t="str">
        <f>IF(QLD!J108="","",QLD!J108)</f>
        <v>PINNACLE</v>
      </c>
      <c r="I511" s="40" t="str">
        <f>IF(QLD!K108="","",QLD!K108)</f>
        <v>QLD</v>
      </c>
      <c r="J511" s="40" t="str">
        <f>IF(QLD!L108="","",QLD!L108)</f>
        <v>ER</v>
      </c>
      <c r="K511" s="40" t="str">
        <f>IF(QLD!M108="","",QLD!M108)</f>
        <v/>
      </c>
      <c r="L511" s="40" t="str">
        <f>IF(QLD!N108="","",QLD!N108)</f>
        <v>fc</v>
      </c>
      <c r="M511" s="40" t="str">
        <f>IF(QLD!O108="","",QLD!O108)</f>
        <v>R</v>
      </c>
      <c r="N511" s="40">
        <f>IF(QLD!P108="","",QLD!P108)</f>
        <v>56</v>
      </c>
      <c r="O511" s="40">
        <f>IF(QLD!Q108="","",QLD!Q108)</f>
        <v>350</v>
      </c>
      <c r="P511" s="40">
        <f>IF(QLD!R108="","",QLD!R108)</f>
        <v>552</v>
      </c>
      <c r="Q511" s="40">
        <f>IF(QLD!S108="","",QLD!S108)</f>
        <v>147500</v>
      </c>
      <c r="R511" s="40">
        <f>IF(QLD!T108="","",QLD!T108)</f>
        <v>11070</v>
      </c>
      <c r="S511" s="40" t="str">
        <f>IF(QLD!U108="","",QLD!U108)</f>
        <v>I</v>
      </c>
      <c r="T511" s="40" t="str">
        <f>IF(QLD!V108="","",QLD!V108)</f>
        <v>S</v>
      </c>
      <c r="U511" s="40" t="str">
        <f>IF(QLD!W108="","",QLD!W108)</f>
        <v/>
      </c>
      <c r="V511" s="40" t="str">
        <f>IF(QLD!X108="","",QLD!X108)</f>
        <v/>
      </c>
      <c r="W511" s="40">
        <f>IF(QLD!Z108="","",QLD!Z108)</f>
        <v>87</v>
      </c>
      <c r="X511" s="40">
        <f>IF(QLD!AA108="","",QLD!AA108)</f>
        <v>950</v>
      </c>
      <c r="Y511" s="40" t="str">
        <f>IF(QLD!AB108="","",QLD!AB108)</f>
        <v>L</v>
      </c>
      <c r="Z511" s="40" t="str">
        <f>IF(QLD!AC108="","",QLD!AC108)</f>
        <v>SunWater</v>
      </c>
      <c r="AA511" s="40" t="str">
        <f>IF(QLD!AD108="","",QLD!AD108)</f>
        <v>Water Resources Commission</v>
      </c>
      <c r="AB511" s="40" t="str">
        <f>IF(QLD!AE108="","",QLD!AE108)</f>
        <v>Thiess Contractors Pty Ltd</v>
      </c>
      <c r="AC511" s="40" t="str">
        <f>IF(QLD!AF108="","",QLD!AF108)</f>
        <v>Volume includes 540 er,12 bc. 2 saddle dams 360 te, 1 bc</v>
      </c>
      <c r="AD511" s="40" t="str">
        <f>IF(QLD!AG108="","",QLD!AG108)</f>
        <v/>
      </c>
      <c r="AE511" s="40" t="str">
        <f>IF(QLD!AH108="","",QLD!AH108)</f>
        <v>n/a</v>
      </c>
      <c r="AF511" s="40" t="str">
        <f>IF(QLD!AI108="","",QLD!AI108)</f>
        <v>n/a</v>
      </c>
      <c r="AG511" s="40">
        <f>IF(QLD!AJ108="","",QLD!AJ108)</f>
        <v>150</v>
      </c>
      <c r="AH511" s="40" t="str">
        <f>IF(QLD!AK108="","",QLD!AK108)</f>
        <v>n/a</v>
      </c>
      <c r="AI511" s="40">
        <f>IF(QLD!AL108="","",QLD!AL108)</f>
        <v>50</v>
      </c>
      <c r="AJ511" s="40" t="str">
        <f>IF(QLD!AM108="","",QLD!AM108)</f>
        <v/>
      </c>
      <c r="AK511" s="40" t="str">
        <f>IF(QLD!AN108="","",QLD!AN108)</f>
        <v/>
      </c>
      <c r="AL511" s="40" t="str">
        <f>IF(Vic!AM109="","",Vic!AM109)</f>
        <v/>
      </c>
    </row>
    <row r="512" spans="1:38" x14ac:dyDescent="0.2">
      <c r="A512" s="7">
        <f t="shared" si="8"/>
        <v>509</v>
      </c>
      <c r="B512" s="40" t="str">
        <f>IF(TAS!B80="","",TAS!B80)</f>
        <v>BOWDEN No 2</v>
      </c>
      <c r="C512" s="40" t="str">
        <f>IF(TAS!C80="","",TAS!C80)</f>
        <v/>
      </c>
      <c r="D512" s="40">
        <f>IF(TAS!E80="","",TAS!E80)</f>
        <v>1997</v>
      </c>
      <c r="E512" s="40" t="str">
        <f>IF(TAS!F80="","",TAS!F80)</f>
        <v/>
      </c>
      <c r="F512" s="40" t="str">
        <f>IF(TAS!G80="","",TAS!G80)</f>
        <v>Trib Bark Hut Crk</v>
      </c>
      <c r="G512" s="40" t="str">
        <f>IF(TAS!H80="","",TAS!H80)</f>
        <v/>
      </c>
      <c r="H512" s="40" t="str">
        <f>IF(TAS!I80="","",TAS!I80)</f>
        <v>BOTHWELL</v>
      </c>
      <c r="I512" s="40" t="str">
        <f>IF(TAS!J80="","",TAS!J80)</f>
        <v>TAS</v>
      </c>
      <c r="J512" s="40" t="str">
        <f>IF(TAS!K80="","",TAS!K80)</f>
        <v>TE</v>
      </c>
      <c r="K512" s="40" t="str">
        <f>IF(TAS!L80="","",TAS!L80)</f>
        <v/>
      </c>
      <c r="L512" s="40" t="str">
        <f>IF(TAS!M80="","",TAS!M80)</f>
        <v/>
      </c>
      <c r="M512" s="40" t="str">
        <f>IF(TAS!N80="","",TAS!N80)</f>
        <v>S</v>
      </c>
      <c r="N512" s="40">
        <f>IF(TAS!O80="","",TAS!O80)</f>
        <v>18</v>
      </c>
      <c r="O512" s="40">
        <f>IF(TAS!P80="","",TAS!P80)</f>
        <v>310</v>
      </c>
      <c r="P512" s="40">
        <f>IF(TAS!Q80="","",TAS!Q80)</f>
        <v>83</v>
      </c>
      <c r="Q512" s="40">
        <f>IF(TAS!R80="","",TAS!R80)</f>
        <v>520</v>
      </c>
      <c r="R512" s="40">
        <f>IF(TAS!S80="","",TAS!S80)</f>
        <v>89</v>
      </c>
      <c r="S512" s="40" t="str">
        <f>IF(TAS!T80="","",TAS!T80)</f>
        <v>I</v>
      </c>
      <c r="T512" s="40" t="str">
        <f>IF(TAS!U80="","",TAS!U80)</f>
        <v/>
      </c>
      <c r="U512" s="40" t="str">
        <f>IF(TAS!V80="","",TAS!V80)</f>
        <v/>
      </c>
      <c r="V512" s="40" t="str">
        <f>IF(TAS!W80="","",TAS!W80)</f>
        <v/>
      </c>
      <c r="W512" s="40">
        <f>IF(TAS!Y80="","",TAS!Y80)</f>
        <v>8</v>
      </c>
      <c r="X512" s="40">
        <f>IF(TAS!Z80="","",TAS!Z80)</f>
        <v>12</v>
      </c>
      <c r="Y512" s="40" t="str">
        <f>IF(TAS!AB80="","",TAS!AB80)</f>
        <v>L</v>
      </c>
      <c r="Z512" s="40" t="str">
        <f>IF(TAS!AC80="","",TAS!AC80)</f>
        <v>R. V. Bowden &amp; Son</v>
      </c>
      <c r="AA512" s="40" t="str">
        <f>IF(TAS!AD80="","",TAS!AD80)</f>
        <v/>
      </c>
      <c r="AB512" s="40" t="str">
        <f>IF(TAS!AE80="","",TAS!AE80)</f>
        <v>H. Maxwell</v>
      </c>
      <c r="AC512" s="40" t="str">
        <f>IF(TAS!AF80="","",TAS!AF80)</f>
        <v/>
      </c>
      <c r="AD512" s="40" t="str">
        <f>IF(TAS!AG80="","",TAS!AG80)</f>
        <v/>
      </c>
      <c r="AE512" s="40" t="str">
        <f>IF(TAS!AH80="","",TAS!AH80)</f>
        <v/>
      </c>
      <c r="AF512" s="40" t="str">
        <f>IF(TAS!AI80="","",TAS!AI80)</f>
        <v/>
      </c>
      <c r="AG512" s="40" t="str">
        <f>IF(TAS!AJ80="","",TAS!AJ80)</f>
        <v/>
      </c>
      <c r="AH512" s="40" t="str">
        <f>IF(TAS!AK80="","",TAS!AK80)</f>
        <v/>
      </c>
      <c r="AI512" s="40" t="str">
        <f>IF(TAS!AL80="","",TAS!AL80)</f>
        <v/>
      </c>
      <c r="AJ512" s="40" t="str">
        <f>IF(TAS!AM80="","",TAS!AM80)</f>
        <v/>
      </c>
      <c r="AK512" s="40" t="str">
        <f>IF(TAS!AN80="","",TAS!AN80)</f>
        <v/>
      </c>
      <c r="AL512" s="40" t="str">
        <f>IF(Vic!AM110="","",Vic!AM110)</f>
        <v/>
      </c>
    </row>
    <row r="513" spans="1:38" x14ac:dyDescent="0.2">
      <c r="A513" s="7">
        <f t="shared" si="8"/>
        <v>510</v>
      </c>
      <c r="B513" s="40" t="str">
        <f>IF(TAS!B81="","",TAS!B81)</f>
        <v>FINGAL PASTORAL No 2</v>
      </c>
      <c r="C513" s="40" t="str">
        <f>IF(TAS!C81="","",TAS!C81)</f>
        <v/>
      </c>
      <c r="D513" s="40">
        <f>IF(TAS!E81="","",TAS!E81)</f>
        <v>1997</v>
      </c>
      <c r="E513" s="40" t="str">
        <f>IF(TAS!F81="","",TAS!F81)</f>
        <v/>
      </c>
      <c r="F513" s="40" t="str">
        <f>IF(TAS!G81="","",TAS!G81)</f>
        <v>Trib South Esk</v>
      </c>
      <c r="G513" s="40" t="str">
        <f>IF(TAS!H81="","",TAS!H81)</f>
        <v/>
      </c>
      <c r="H513" s="40" t="str">
        <f>IF(TAS!I81="","",TAS!I81)</f>
        <v>FINGAL</v>
      </c>
      <c r="I513" s="40" t="str">
        <f>IF(TAS!J81="","",TAS!J81)</f>
        <v>TAS</v>
      </c>
      <c r="J513" s="40" t="str">
        <f>IF(TAS!K81="","",TAS!K81)</f>
        <v>TE</v>
      </c>
      <c r="K513" s="40" t="str">
        <f>IF(TAS!L81="","",TAS!L81)</f>
        <v/>
      </c>
      <c r="L513" s="40" t="str">
        <f>IF(TAS!M81="","",TAS!M81)</f>
        <v/>
      </c>
      <c r="M513" s="40" t="str">
        <f>IF(TAS!N81="","",TAS!N81)</f>
        <v>S</v>
      </c>
      <c r="N513" s="40">
        <f>IF(TAS!O81="","",TAS!O81)</f>
        <v>15</v>
      </c>
      <c r="O513" s="40">
        <f>IF(TAS!P81="","",TAS!P81)</f>
        <v>280</v>
      </c>
      <c r="P513" s="40" t="str">
        <f>IF(TAS!Q81="","",TAS!Q81)</f>
        <v/>
      </c>
      <c r="Q513" s="40">
        <f>IF(TAS!R81="","",TAS!R81)</f>
        <v>1140</v>
      </c>
      <c r="R513" s="40">
        <f>IF(TAS!S81="","",TAS!S81)</f>
        <v>195</v>
      </c>
      <c r="S513" s="40" t="str">
        <f>IF(TAS!T81="","",TAS!T81)</f>
        <v>I</v>
      </c>
      <c r="T513" s="40" t="str">
        <f>IF(TAS!U81="","",TAS!U81)</f>
        <v/>
      </c>
      <c r="U513" s="40" t="str">
        <f>IF(TAS!V81="","",TAS!V81)</f>
        <v/>
      </c>
      <c r="V513" s="40" t="str">
        <f>IF(TAS!W81="","",TAS!W81)</f>
        <v/>
      </c>
      <c r="W513" s="40">
        <f>IF(TAS!Y81="","",TAS!Y81)</f>
        <v>2</v>
      </c>
      <c r="X513" s="40">
        <f>IF(TAS!Z81="","",TAS!Z81)</f>
        <v>13</v>
      </c>
      <c r="Y513" s="40" t="str">
        <f>IF(TAS!AB81="","",TAS!AB81)</f>
        <v>L</v>
      </c>
      <c r="Z513" s="40" t="str">
        <f>IF(TAS!AC81="","",TAS!AC81)</f>
        <v>Fingal Pastoral Pty Ltd</v>
      </c>
      <c r="AA513" s="40" t="str">
        <f>IF(TAS!AD81="","",TAS!AD81)</f>
        <v/>
      </c>
      <c r="AB513" s="40" t="str">
        <f>IF(TAS!AE81="","",TAS!AE81)</f>
        <v/>
      </c>
      <c r="AC513" s="40" t="str">
        <f>IF(TAS!AF81="","",TAS!AF81)</f>
        <v/>
      </c>
      <c r="AD513" s="40" t="str">
        <f>IF(TAS!AG81="","",TAS!AG81)</f>
        <v/>
      </c>
      <c r="AE513" s="40" t="str">
        <f>IF(TAS!AH81="","",TAS!AH81)</f>
        <v/>
      </c>
      <c r="AF513" s="40" t="str">
        <f>IF(TAS!AI81="","",TAS!AI81)</f>
        <v/>
      </c>
      <c r="AG513" s="40" t="str">
        <f>IF(TAS!AJ81="","",TAS!AJ81)</f>
        <v/>
      </c>
      <c r="AH513" s="40" t="str">
        <f>IF(TAS!AK81="","",TAS!AK81)</f>
        <v/>
      </c>
      <c r="AI513" s="40" t="str">
        <f>IF(TAS!AL81="","",TAS!AL81)</f>
        <v/>
      </c>
      <c r="AJ513" s="40" t="str">
        <f>IF(TAS!AM81="","",TAS!AM81)</f>
        <v/>
      </c>
      <c r="AK513" s="40" t="str">
        <f>IF(TAS!AN81="","",TAS!AN81)</f>
        <v/>
      </c>
      <c r="AL513" s="40" t="str">
        <f>IF(Vic!AM111="","",Vic!AM111)</f>
        <v/>
      </c>
    </row>
    <row r="514" spans="1:38" x14ac:dyDescent="0.2">
      <c r="A514" s="7">
        <f t="shared" si="8"/>
        <v>511</v>
      </c>
      <c r="B514" s="40" t="str">
        <f>IF(Vic!B112="","",Vic!B112)</f>
        <v>FOSTER</v>
      </c>
      <c r="C514" s="40" t="str">
        <f>IF(Vic!C112="","",Vic!C112)</f>
        <v>Foster</v>
      </c>
      <c r="D514" s="40">
        <f>IF(Vic!E112="","",Vic!E112)</f>
        <v>1997</v>
      </c>
      <c r="E514" s="40" t="str">
        <f>IF(Vic!F112="","",Vic!F112)</f>
        <v/>
      </c>
      <c r="F514" s="40" t="str">
        <f>IF(Vic!G112="","",Vic!G112)</f>
        <v>Off Stream</v>
      </c>
      <c r="G514" s="40" t="str">
        <f>IF(Vic!H112="","",Vic!H112)</f>
        <v/>
      </c>
      <c r="H514" s="40" t="str">
        <f>IF(Vic!I112="","",Vic!I112)</f>
        <v>FOSTER</v>
      </c>
      <c r="I514" s="40" t="str">
        <f>IF(Vic!J112="","",Vic!J112)</f>
        <v>VIC</v>
      </c>
      <c r="J514" s="40" t="str">
        <f>IF(Vic!K112="","",Vic!K112)</f>
        <v>TE</v>
      </c>
      <c r="K514" s="40" t="str">
        <f>IF(Vic!L112="","",Vic!L112)</f>
        <v/>
      </c>
      <c r="L514" s="40" t="str">
        <f>IF(Vic!M112="","",Vic!M112)</f>
        <v>ie</v>
      </c>
      <c r="M514" s="40" t="str">
        <f>IF(Vic!N112="","",Vic!N112)</f>
        <v>R</v>
      </c>
      <c r="N514" s="40">
        <f>IF(Vic!O112="","",Vic!O112)</f>
        <v>15</v>
      </c>
      <c r="O514" s="40">
        <f>IF(Vic!P112="","",Vic!P112)</f>
        <v>100</v>
      </c>
      <c r="P514" s="40" t="str">
        <f>IF(Vic!Q112="","",Vic!Q112)</f>
        <v/>
      </c>
      <c r="Q514" s="40">
        <f>IF(Vic!R112="","",Vic!R112)</f>
        <v>261.7</v>
      </c>
      <c r="R514" s="40">
        <f>IF(Vic!S112="","",Vic!S112)</f>
        <v>45.3</v>
      </c>
      <c r="S514" s="40" t="str">
        <f>IF(Vic!T112="","",Vic!T112)</f>
        <v>S</v>
      </c>
      <c r="T514" s="40" t="str">
        <f>IF(Vic!U112="","",Vic!U112)</f>
        <v/>
      </c>
      <c r="U514" s="40" t="str">
        <f>IF(Vic!V112="","",Vic!V112)</f>
        <v/>
      </c>
      <c r="V514" s="40" t="str">
        <f>IF(Vic!W112="","",Vic!W112)</f>
        <v/>
      </c>
      <c r="W514" s="40" t="str">
        <f>IF(Vic!Y112="","",Vic!Y112)</f>
        <v/>
      </c>
      <c r="X514" s="40">
        <f>IF(Vic!Z112="","",Vic!Z112)</f>
        <v>1.5</v>
      </c>
      <c r="Y514" s="40" t="str">
        <f>IF(Vic!AA112="","",Vic!AA112)</f>
        <v>L</v>
      </c>
      <c r="Z514" s="40" t="str">
        <f>IF(Vic!AB112="","",Vic!AB112)</f>
        <v>South Gippsland Water</v>
      </c>
      <c r="AA514" s="40" t="str">
        <f>IF(Vic!AC112="","",Vic!AC112)</f>
        <v>Fisher Stewart</v>
      </c>
      <c r="AB514" s="40" t="str">
        <f>IF(Vic!AD112="","",Vic!AD112)</f>
        <v/>
      </c>
      <c r="AC514" s="40" t="str">
        <f>IF(Vic!AE112="","",Vic!AE112)</f>
        <v/>
      </c>
      <c r="AD514" s="40" t="str">
        <f>IF(Vic!AF112="","",Vic!AF112)</f>
        <v/>
      </c>
      <c r="AE514" s="40" t="str">
        <f>IF(Vic!AG112="","",Vic!AG112)</f>
        <v/>
      </c>
      <c r="AF514" s="40" t="str">
        <f>IF(Vic!AH112="","",Vic!AH112)</f>
        <v/>
      </c>
      <c r="AG514" s="40" t="str">
        <f>IF(Vic!AI112="","",Vic!AI112)</f>
        <v/>
      </c>
      <c r="AH514" s="40" t="str">
        <f>IF(Vic!AJ112="","",Vic!AJ112)</f>
        <v/>
      </c>
      <c r="AI514" s="40" t="str">
        <f>IF(Vic!AK112="","",Vic!AK112)</f>
        <v/>
      </c>
      <c r="AK514" s="40" t="str">
        <f>IF(Vic!AL112="","",Vic!AL112)</f>
        <v/>
      </c>
      <c r="AL514" s="40" t="str">
        <f>IF(Vic!AM112="","",Vic!AM112)</f>
        <v/>
      </c>
    </row>
    <row r="515" spans="1:38" x14ac:dyDescent="0.2">
      <c r="A515" s="7">
        <f t="shared" si="8"/>
        <v>512</v>
      </c>
      <c r="B515" s="40" t="str">
        <f>IF(TAS!B82="","",TAS!B82)</f>
        <v>RUSHY LAGOON No 4</v>
      </c>
      <c r="C515" s="40" t="str">
        <f>IF(TAS!C82="","",TAS!C82)</f>
        <v/>
      </c>
      <c r="D515" s="40">
        <f>IF(TAS!E82="","",TAS!E82)</f>
        <v>1997</v>
      </c>
      <c r="E515" s="40" t="str">
        <f>IF(TAS!F82="","",TAS!F82)</f>
        <v/>
      </c>
      <c r="F515" s="40" t="str">
        <f>IF(TAS!G82="","",TAS!G82)</f>
        <v>The Marsh Creek</v>
      </c>
      <c r="G515" s="40" t="str">
        <f>IF(TAS!H82="","",TAS!H82)</f>
        <v/>
      </c>
      <c r="H515" s="40" t="str">
        <f>IF(TAS!I82="","",TAS!I82)</f>
        <v>CAPE PORTLAND</v>
      </c>
      <c r="I515" s="40" t="str">
        <f>IF(TAS!J82="","",TAS!J82)</f>
        <v>TAS</v>
      </c>
      <c r="J515" s="40" t="str">
        <f>IF(TAS!K82="","",TAS!K82)</f>
        <v>TE</v>
      </c>
      <c r="K515" s="40" t="str">
        <f>IF(TAS!L82="","",TAS!L82)</f>
        <v/>
      </c>
      <c r="L515" s="40" t="str">
        <f>IF(TAS!M82="","",TAS!M82)</f>
        <v/>
      </c>
      <c r="M515" s="40" t="str">
        <f>IF(TAS!N82="","",TAS!N82)</f>
        <v>S</v>
      </c>
      <c r="N515" s="40">
        <f>IF(TAS!O82="","",TAS!O82)</f>
        <v>10</v>
      </c>
      <c r="O515" s="40">
        <f>IF(TAS!P82="","",TAS!P82)</f>
        <v>300</v>
      </c>
      <c r="P515" s="40" t="str">
        <f>IF(TAS!Q82="","",TAS!Q82)</f>
        <v/>
      </c>
      <c r="Q515" s="40">
        <f>IF(TAS!R82="","",TAS!R82)</f>
        <v>1700</v>
      </c>
      <c r="R515" s="40">
        <f>IF(TAS!S82="","",TAS!S82)</f>
        <v>526</v>
      </c>
      <c r="S515" s="40" t="str">
        <f>IF(TAS!T82="","",TAS!T82)</f>
        <v>I</v>
      </c>
      <c r="T515" s="40" t="str">
        <f>IF(TAS!U82="","",TAS!U82)</f>
        <v/>
      </c>
      <c r="U515" s="40" t="str">
        <f>IF(TAS!V82="","",TAS!V82)</f>
        <v/>
      </c>
      <c r="V515" s="40" t="str">
        <f>IF(TAS!W82="","",TAS!W82)</f>
        <v/>
      </c>
      <c r="W515" s="40">
        <f>IF(TAS!Y82="","",TAS!Y82)</f>
        <v>14</v>
      </c>
      <c r="X515" s="40">
        <f>IF(TAS!Z82="","",TAS!Z82)</f>
        <v>23</v>
      </c>
      <c r="Y515" s="40" t="str">
        <f>IF(TAS!AB82="","",TAS!AB82)</f>
        <v>L</v>
      </c>
      <c r="Z515" s="40" t="str">
        <f>IF(TAS!AC82="","",TAS!AC82)</f>
        <v>Rushy Lagoon Resources</v>
      </c>
      <c r="AA515" s="40" t="str">
        <f>IF(TAS!AD82="","",TAS!AD82)</f>
        <v/>
      </c>
      <c r="AB515" s="40" t="str">
        <f>IF(TAS!AE82="","",TAS!AE82)</f>
        <v/>
      </c>
      <c r="AC515" s="40" t="str">
        <f>IF(TAS!AF82="","",TAS!AF82)</f>
        <v/>
      </c>
      <c r="AD515" s="40" t="str">
        <f>IF(TAS!AG82="","",TAS!AG82)</f>
        <v/>
      </c>
      <c r="AE515" s="40" t="str">
        <f>IF(TAS!AH82="","",TAS!AH82)</f>
        <v/>
      </c>
      <c r="AF515" s="40" t="str">
        <f>IF(TAS!AI82="","",TAS!AI82)</f>
        <v/>
      </c>
      <c r="AG515" s="40" t="str">
        <f>IF(TAS!AJ82="","",TAS!AJ82)</f>
        <v/>
      </c>
      <c r="AH515" s="40" t="str">
        <f>IF(TAS!AK82="","",TAS!AK82)</f>
        <v/>
      </c>
      <c r="AI515" s="40" t="str">
        <f>IF(TAS!AL82="","",TAS!AL82)</f>
        <v/>
      </c>
      <c r="AJ515" s="40" t="str">
        <f>IF(TAS!AM82="","",TAS!AM82)</f>
        <v/>
      </c>
      <c r="AK515" s="40" t="str">
        <f>IF(TAS!AN82="","",TAS!AN82)</f>
        <v/>
      </c>
      <c r="AL515" s="40" t="str">
        <f>IF(WA!AM4="","",WA!AM4)</f>
        <v/>
      </c>
    </row>
    <row r="516" spans="1:38" x14ac:dyDescent="0.2">
      <c r="A516" s="7">
        <f t="shared" si="8"/>
        <v>513</v>
      </c>
      <c r="B516" s="40" t="str">
        <f>IF(TAS!B83="","",TAS!B83)</f>
        <v>BONDE PASTORAL</v>
      </c>
      <c r="C516" s="40" t="str">
        <f>IF(TAS!C83="","",TAS!C83)</f>
        <v/>
      </c>
      <c r="D516" s="40">
        <f>IF(TAS!E83="","",TAS!E83)</f>
        <v>1998</v>
      </c>
      <c r="E516" s="40" t="str">
        <f>IF(TAS!F83="","",TAS!F83)</f>
        <v/>
      </c>
      <c r="F516" s="40" t="str">
        <f>IF(TAS!G83="","",TAS!G83)</f>
        <v>Mannings Creek</v>
      </c>
      <c r="G516" s="40" t="str">
        <f>IF(TAS!H83="","",TAS!H83)</f>
        <v/>
      </c>
      <c r="H516" s="40" t="str">
        <f>IF(TAS!I83="","",TAS!I83)</f>
        <v>DEVONPORT</v>
      </c>
      <c r="I516" s="40" t="str">
        <f>IF(TAS!J83="","",TAS!J83)</f>
        <v>TAS</v>
      </c>
      <c r="J516" s="40" t="str">
        <f>IF(TAS!K83="","",TAS!K83)</f>
        <v>TE</v>
      </c>
      <c r="K516" s="40" t="str">
        <f>IF(TAS!L83="","",TAS!L83)</f>
        <v/>
      </c>
      <c r="L516" s="40" t="str">
        <f>IF(TAS!M83="","",TAS!M83)</f>
        <v/>
      </c>
      <c r="M516" s="40" t="str">
        <f>IF(TAS!N83="","",TAS!N83)</f>
        <v>S</v>
      </c>
      <c r="N516" s="40">
        <f>IF(TAS!O83="","",TAS!O83)</f>
        <v>16</v>
      </c>
      <c r="O516" s="40">
        <f>IF(TAS!P83="","",TAS!P83)</f>
        <v>130</v>
      </c>
      <c r="P516" s="40" t="str">
        <f>IF(TAS!Q83="","",TAS!Q83)</f>
        <v/>
      </c>
      <c r="Q516" s="40">
        <f>IF(TAS!R83="","",TAS!R83)</f>
        <v>70</v>
      </c>
      <c r="R516" s="40">
        <f>IF(TAS!S83="","",TAS!S83)</f>
        <v>14</v>
      </c>
      <c r="S516" s="40" t="str">
        <f>IF(TAS!T83="","",TAS!T83)</f>
        <v>I</v>
      </c>
      <c r="T516" s="40" t="str">
        <f>IF(TAS!U83="","",TAS!U83)</f>
        <v/>
      </c>
      <c r="U516" s="40" t="str">
        <f>IF(TAS!V83="","",TAS!V83)</f>
        <v/>
      </c>
      <c r="V516" s="40" t="str">
        <f>IF(TAS!W83="","",TAS!W83)</f>
        <v/>
      </c>
      <c r="W516" s="40">
        <f>IF(TAS!Y83="","",TAS!Y83)</f>
        <v>1</v>
      </c>
      <c r="X516" s="40">
        <f>IF(TAS!Z83="","",TAS!Z83)</f>
        <v>6</v>
      </c>
      <c r="Y516" s="40" t="str">
        <f>IF(TAS!AB83="","",TAS!AB83)</f>
        <v>L</v>
      </c>
      <c r="Z516" s="40" t="str">
        <f>IF(TAS!AC83="","",TAS!AC83)</f>
        <v>Bonde Pastoral</v>
      </c>
      <c r="AA516" s="40" t="str">
        <f>IF(TAS!AD83="","",TAS!AD83)</f>
        <v/>
      </c>
      <c r="AB516" s="40" t="str">
        <f>IF(TAS!AE83="","",TAS!AE83)</f>
        <v/>
      </c>
      <c r="AC516" s="40" t="str">
        <f>IF(TAS!AF83="","",TAS!AF83)</f>
        <v/>
      </c>
      <c r="AD516" s="40" t="str">
        <f>IF(TAS!AG83="","",TAS!AG83)</f>
        <v/>
      </c>
      <c r="AE516" s="40" t="str">
        <f>IF(TAS!AH83="","",TAS!AH83)</f>
        <v/>
      </c>
      <c r="AF516" s="40" t="str">
        <f>IF(TAS!AI83="","",TAS!AI83)</f>
        <v/>
      </c>
      <c r="AG516" s="40" t="str">
        <f>IF(TAS!AJ83="","",TAS!AJ83)</f>
        <v/>
      </c>
      <c r="AH516" s="40" t="str">
        <f>IF(TAS!AK83="","",TAS!AK83)</f>
        <v/>
      </c>
      <c r="AI516" s="40" t="str">
        <f>IF(TAS!AL83="","",TAS!AL83)</f>
        <v/>
      </c>
      <c r="AJ516" s="40" t="str">
        <f>IF(TAS!AM83="","",TAS!AM83)</f>
        <v/>
      </c>
      <c r="AK516" s="40" t="str">
        <f>IF(TAS!AN83="","",TAS!AN83)</f>
        <v/>
      </c>
      <c r="AL516" s="40" t="str">
        <f>IF(WA!AM5="","",WA!AM5)</f>
        <v/>
      </c>
    </row>
    <row r="517" spans="1:38" x14ac:dyDescent="0.2">
      <c r="A517" s="7">
        <f t="shared" si="8"/>
        <v>514</v>
      </c>
      <c r="B517" s="40" t="str">
        <f>IF(NSW!B135="","",NSW!B135)</f>
        <v>CADIANGULLONG</v>
      </c>
      <c r="C517" s="40" t="str">
        <f>IF(NSW!C135="","",NSW!C135)</f>
        <v/>
      </c>
      <c r="D517" s="40">
        <f>IF(NSW!E135="","",NSW!E135)</f>
        <v>1998</v>
      </c>
      <c r="E517" s="40" t="str">
        <f>IF(NSW!F135="","",NSW!F135)</f>
        <v/>
      </c>
      <c r="F517" s="40" t="str">
        <f>IF(NSW!G135="","",NSW!G135)</f>
        <v>Cadiangullong Ck</v>
      </c>
      <c r="G517" s="40" t="str">
        <f>IF(NSW!H135="","",NSW!H135)</f>
        <v/>
      </c>
      <c r="H517" s="40" t="str">
        <f>IF(NSW!I135="","",NSW!I135)</f>
        <v>COWRA</v>
      </c>
      <c r="I517" s="40" t="str">
        <f>IF(NSW!J135="","",NSW!J135)</f>
        <v>NSW</v>
      </c>
      <c r="J517" s="40" t="str">
        <f>IF(NSW!K135="","",NSW!K135)</f>
        <v>PG</v>
      </c>
      <c r="K517" s="40" t="str">
        <f>IF(NSW!L135="","",NSW!L135)</f>
        <v/>
      </c>
      <c r="L517" s="40" t="str">
        <f>IF(NSW!M135="","",NSW!M135)</f>
        <v/>
      </c>
      <c r="M517" s="40" t="str">
        <f>IF(NSW!N135="","",NSW!N135)</f>
        <v>R</v>
      </c>
      <c r="N517" s="40">
        <f>IF(NSW!O135="","",NSW!O135)</f>
        <v>43</v>
      </c>
      <c r="O517" s="40">
        <f>IF(NSW!P135="","",NSW!P135)</f>
        <v>380</v>
      </c>
      <c r="P517" s="40">
        <f>IF(NSW!Q135="","",NSW!Q135)</f>
        <v>128</v>
      </c>
      <c r="Q517" s="40">
        <f>IF(NSW!R135="","",NSW!R135)</f>
        <v>4200</v>
      </c>
      <c r="R517" s="40" t="str">
        <f>IF(NSW!S135="","",NSW!S135)</f>
        <v/>
      </c>
      <c r="S517" s="40" t="str">
        <f>IF(NSW!T135="","",NSW!T135)</f>
        <v>S</v>
      </c>
      <c r="T517" s="40" t="str">
        <f>IF(NSW!U135="","",NSW!U135)</f>
        <v/>
      </c>
      <c r="U517" s="40" t="str">
        <f>IF(NSW!V135="","",NSW!V135)</f>
        <v/>
      </c>
      <c r="V517" s="40" t="str">
        <f>IF(NSW!W135="","",NSW!W135)</f>
        <v/>
      </c>
      <c r="W517" s="40">
        <f>IF(NSW!X135="","",NSW!X135)</f>
        <v>41</v>
      </c>
      <c r="X517" s="40">
        <f>IF(NSW!Y135="","",NSW!Y135)</f>
        <v>1915</v>
      </c>
      <c r="Y517" s="40" t="str">
        <f>IF(NSW!Z135="","",NSW!Z135)</f>
        <v>L</v>
      </c>
      <c r="Z517" s="40" t="str">
        <f>IF(NSW!AA135="","",NSW!AA135)</f>
        <v>Cadia Holdings</v>
      </c>
      <c r="AA517" s="40" t="str">
        <f>IF(NSW!AB135="","",NSW!AB135)</f>
        <v>Gutteridge Haskins and Davey Pty Ltd</v>
      </c>
      <c r="AB517" s="40" t="str">
        <f>IF(NSW!AC135="","",NSW!AC135)</f>
        <v>Barclay Mowlem Pty Ltd</v>
      </c>
      <c r="AC517" s="40" t="str">
        <f>IF(NSW!AD135="","",NSW!AD135)</f>
        <v>RCC construction</v>
      </c>
      <c r="AD517" s="40" t="str">
        <f>IF(NSW!AE135="","",NSW!AE135)</f>
        <v/>
      </c>
      <c r="AE517" s="40" t="str">
        <f>IF(NSW!AF135="","",NSW!AF135)</f>
        <v/>
      </c>
      <c r="AF517" s="40" t="str">
        <f>IF(NSW!AG135="","",NSW!AG135)</f>
        <v/>
      </c>
      <c r="AG517" s="40" t="str">
        <f>IF(NSW!AH135="","",NSW!AH135)</f>
        <v/>
      </c>
      <c r="AH517" s="40" t="str">
        <f>IF(NSW!AI135="","",NSW!AI135)</f>
        <v/>
      </c>
      <c r="AI517" s="40" t="str">
        <f>IF(NSW!AJ135="","",NSW!AJ135)</f>
        <v/>
      </c>
      <c r="AJ517" s="40" t="str">
        <f>IF(NSW!AK135="","",NSW!AK135)</f>
        <v/>
      </c>
      <c r="AK517" s="40" t="str">
        <f>IF(NSW!AL135="","",NSW!AL135)</f>
        <v/>
      </c>
      <c r="AL517" s="40" t="str">
        <f>IF(WA!AM6="","",WA!AM6)</f>
        <v/>
      </c>
    </row>
    <row r="518" spans="1:38" x14ac:dyDescent="0.2">
      <c r="A518" s="7">
        <f t="shared" si="8"/>
        <v>515</v>
      </c>
      <c r="B518" s="40" t="str">
        <f>IF(QLD!C109="","",QLD!C109)</f>
        <v>HEGETO DAM</v>
      </c>
      <c r="C518" s="40" t="str">
        <f>IF(QLD!D109="","",QLD!D109)</f>
        <v/>
      </c>
      <c r="D518" s="40">
        <f>IF(QLD!F109="","",QLD!F109)</f>
        <v>1998</v>
      </c>
      <c r="E518" s="40" t="str">
        <f>IF(QLD!G109="","",QLD!G109)</f>
        <v/>
      </c>
      <c r="F518" s="40" t="str">
        <f>IF(QLD!H109="","",QLD!H109)</f>
        <v>Not on a Watercourse</v>
      </c>
      <c r="G518" s="40" t="str">
        <f>IF(QLD!I109="","",QLD!I109)</f>
        <v/>
      </c>
      <c r="H518" s="40" t="str">
        <f>IF(QLD!J109="","",QLD!J109)</f>
        <v>MONTO</v>
      </c>
      <c r="I518" s="40" t="str">
        <f>IF(QLD!K109="","",QLD!K109)</f>
        <v>QLD</v>
      </c>
      <c r="J518" s="40" t="str">
        <f>IF(QLD!L109="","",QLD!L109)</f>
        <v>TE</v>
      </c>
      <c r="K518" s="40" t="str">
        <f>IF(QLD!M109="","",QLD!M109)</f>
        <v/>
      </c>
      <c r="L518" s="40" t="str">
        <f>IF(QLD!N109="","",QLD!N109)</f>
        <v>h</v>
      </c>
      <c r="M518" s="40" t="str">
        <f>IF(QLD!O109="","",QLD!O109)</f>
        <v/>
      </c>
      <c r="N518" s="40">
        <f>IF(QLD!P109="","",QLD!P109)</f>
        <v>13</v>
      </c>
      <c r="O518" s="40">
        <f>IF(QLD!Q109="","",QLD!Q109)</f>
        <v>380</v>
      </c>
      <c r="P518" s="40" t="str">
        <f>IF(QLD!R109="","",QLD!R109)</f>
        <v/>
      </c>
      <c r="Q518" s="40">
        <f>IF(QLD!S109="","",QLD!S109)</f>
        <v>1000</v>
      </c>
      <c r="R518" s="40">
        <f>IF(QLD!T109="","",QLD!T109)</f>
        <v>190</v>
      </c>
      <c r="S518" s="40" t="str">
        <f>IF(QLD!U109="","",QLD!U109)</f>
        <v>I</v>
      </c>
      <c r="T518" s="40" t="str">
        <f>IF(QLD!V109="","",QLD!V109)</f>
        <v/>
      </c>
      <c r="U518" s="40" t="str">
        <f>IF(QLD!W109="","",QLD!W109)</f>
        <v/>
      </c>
      <c r="V518" s="40" t="str">
        <f>IF(QLD!X109="","",QLD!X109)</f>
        <v/>
      </c>
      <c r="W518" s="40">
        <f>IF(QLD!Z109="","",QLD!Z109)</f>
        <v>13</v>
      </c>
      <c r="X518" s="40" t="str">
        <f>IF(QLD!AA109="","",QLD!AA109)</f>
        <v/>
      </c>
      <c r="Y518" s="40" t="str">
        <f>IF(QLD!AB109="","",QLD!AB109)</f>
        <v/>
      </c>
      <c r="Z518" s="40" t="str">
        <f>IF(QLD!AC109="","",QLD!AC109)</f>
        <v>HA &amp; ME Netz</v>
      </c>
      <c r="AA518" s="40" t="str">
        <f>IF(QLD!AD109="","",QLD!AD109)</f>
        <v>GJ Ross &amp; Sons</v>
      </c>
      <c r="AB518" s="40" t="str">
        <f>IF(QLD!AE109="","",QLD!AE109)</f>
        <v/>
      </c>
      <c r="AC518" s="40" t="str">
        <f>IF(QLD!AF109="","",QLD!AF109)</f>
        <v/>
      </c>
      <c r="AD518" s="40" t="str">
        <f>IF(QLD!AG109="","",QLD!AG109)</f>
        <v/>
      </c>
      <c r="AE518" s="40" t="str">
        <f>IF(QLD!AH109="","",QLD!AH109)</f>
        <v/>
      </c>
      <c r="AF518" s="40" t="str">
        <f>IF(QLD!AI109="","",QLD!AI109)</f>
        <v/>
      </c>
      <c r="AG518" s="40" t="str">
        <f>IF(QLD!AJ109="","",QLD!AJ109)</f>
        <v/>
      </c>
      <c r="AH518" s="40" t="str">
        <f>IF(QLD!AK109="","",QLD!AK109)</f>
        <v/>
      </c>
      <c r="AI518" s="40" t="str">
        <f>IF(QLD!AL109="","",QLD!AL109)</f>
        <v/>
      </c>
      <c r="AJ518" s="40" t="str">
        <f>IF(QLD!AM109="","",QLD!AM109)</f>
        <v/>
      </c>
      <c r="AK518" s="40" t="str">
        <f>IF(QLD!AN109="","",QLD!AN109)</f>
        <v/>
      </c>
      <c r="AL518" s="40" t="str">
        <f>IF(WA!AM7="","",WA!AM7)</f>
        <v/>
      </c>
    </row>
    <row r="519" spans="1:38" x14ac:dyDescent="0.2">
      <c r="A519" s="7">
        <f t="shared" si="8"/>
        <v>516</v>
      </c>
      <c r="B519" s="40" t="str">
        <f>IF(QLD!C110="","",QLD!C110)</f>
        <v>KELLY'S STORAGE</v>
      </c>
      <c r="C519" s="40" t="str">
        <f>IF(QLD!D110="","",QLD!D110)</f>
        <v/>
      </c>
      <c r="D519" s="40">
        <f>IF(QLD!F110="","",QLD!F110)</f>
        <v>1998</v>
      </c>
      <c r="E519" s="40" t="str">
        <f>IF(QLD!G110="","",QLD!G110)</f>
        <v/>
      </c>
      <c r="F519" s="40" t="str">
        <f>IF(QLD!H110="","",QLD!H110)</f>
        <v>Not on a Watercourse</v>
      </c>
      <c r="G519" s="40" t="str">
        <f>IF(QLD!I110="","",QLD!I110)</f>
        <v/>
      </c>
      <c r="H519" s="40" t="str">
        <f>IF(QLD!J110="","",QLD!J110)</f>
        <v>YEPPOON</v>
      </c>
      <c r="I519" s="40" t="str">
        <f>IF(QLD!K110="","",QLD!K110)</f>
        <v>QLD</v>
      </c>
      <c r="J519" s="40" t="str">
        <f>IF(QLD!L110="","",QLD!L110)</f>
        <v/>
      </c>
      <c r="K519" s="40" t="str">
        <f>IF(QLD!M110="","",QLD!M110)</f>
        <v/>
      </c>
      <c r="L519" s="40" t="str">
        <f>IF(QLD!N110="","",QLD!N110)</f>
        <v>I</v>
      </c>
      <c r="M519" s="40" t="str">
        <f>IF(QLD!O110="","",QLD!O110)</f>
        <v/>
      </c>
      <c r="N519" s="40">
        <f>IF(QLD!P110="","",QLD!P110)</f>
        <v>18.899999999999999</v>
      </c>
      <c r="O519" s="40">
        <f>IF(QLD!Q110="","",QLD!Q110)</f>
        <v>168</v>
      </c>
      <c r="P519" s="40" t="str">
        <f>IF(QLD!R110="","",QLD!R110)</f>
        <v/>
      </c>
      <c r="Q519" s="40">
        <f>IF(QLD!S110="","",QLD!S110)</f>
        <v>1237</v>
      </c>
      <c r="R519" s="40">
        <f>IF(QLD!T110="","",QLD!T110)</f>
        <v>180</v>
      </c>
      <c r="S519" s="40" t="str">
        <f>IF(QLD!U110="","",QLD!U110)</f>
        <v>S</v>
      </c>
      <c r="T519" s="40" t="str">
        <f>IF(QLD!V110="","",QLD!V110)</f>
        <v/>
      </c>
      <c r="U519" s="40" t="str">
        <f>IF(QLD!W110="","",QLD!W110)</f>
        <v/>
      </c>
      <c r="V519" s="40" t="str">
        <f>IF(QLD!X110="","",QLD!X110)</f>
        <v/>
      </c>
      <c r="W519" s="40">
        <f>IF(QLD!Z110="","",QLD!Z110)</f>
        <v>0.6</v>
      </c>
      <c r="X519" s="40" t="str">
        <f>IF(QLD!AA110="","",QLD!AA110)</f>
        <v/>
      </c>
      <c r="Y519" s="40" t="str">
        <f>IF(QLD!AB110="","",QLD!AB110)</f>
        <v/>
      </c>
      <c r="Z519" s="40" t="str">
        <f>IF(QLD!AC110="","",QLD!AC110)</f>
        <v>Rockhampton Regional Council</v>
      </c>
      <c r="AA519" s="40" t="str">
        <f>IF(QLD!AD110="","",QLD!AD110)</f>
        <v>Kinhill Pty Ltd</v>
      </c>
      <c r="AB519" s="40" t="str">
        <f>IF(QLD!AE110="","",QLD!AE110)</f>
        <v/>
      </c>
      <c r="AC519" s="40" t="str">
        <f>IF(QLD!AF110="","",QLD!AF110)</f>
        <v/>
      </c>
      <c r="AD519" s="40" t="str">
        <f>IF(QLD!AG110="","",QLD!AG110)</f>
        <v/>
      </c>
      <c r="AE519" s="40" t="str">
        <f>IF(QLD!AH110="","",QLD!AH110)</f>
        <v/>
      </c>
      <c r="AF519" s="40" t="str">
        <f>IF(QLD!AI110="","",QLD!AI110)</f>
        <v/>
      </c>
      <c r="AG519" s="40" t="str">
        <f>IF(QLD!AJ110="","",QLD!AJ110)</f>
        <v/>
      </c>
      <c r="AH519" s="40" t="str">
        <f>IF(QLD!AK110="","",QLD!AK110)</f>
        <v/>
      </c>
      <c r="AI519" s="40" t="str">
        <f>IF(QLD!AL110="","",QLD!AL110)</f>
        <v/>
      </c>
      <c r="AJ519" s="40" t="str">
        <f>IF(QLD!AM110="","",QLD!AM110)</f>
        <v/>
      </c>
      <c r="AK519" s="40" t="str">
        <f>IF(QLD!AN110="","",QLD!AN110)</f>
        <v/>
      </c>
      <c r="AL519" s="40" t="str">
        <f>IF(WA!AM8="","",WA!AM8)</f>
        <v/>
      </c>
    </row>
    <row r="520" spans="1:38" x14ac:dyDescent="0.2">
      <c r="A520" s="7">
        <f t="shared" si="8"/>
        <v>517</v>
      </c>
      <c r="B520" s="40" t="str">
        <f>IF(WA!B49="","",WA!B49)</f>
        <v>LOWER SOUTH DANDALUP</v>
      </c>
      <c r="C520" s="40" t="str">
        <f>IF(WA!C49="","",WA!C49)</f>
        <v/>
      </c>
      <c r="D520" s="40">
        <f>IF(WA!E49="","",WA!E49)</f>
        <v>1998</v>
      </c>
      <c r="E520" s="40" t="str">
        <f>IF(WA!F49="","",WA!F49)</f>
        <v/>
      </c>
      <c r="F520" s="40" t="str">
        <f>IF(WA!G49="","",WA!G49)</f>
        <v>South Dandalup</v>
      </c>
      <c r="G520" s="40" t="str">
        <f>IF(WA!H49="","",WA!H49)</f>
        <v/>
      </c>
      <c r="H520" s="40" t="str">
        <f>IF(WA!I49="","",WA!I49)</f>
        <v>PINJARRA</v>
      </c>
      <c r="I520" s="40" t="str">
        <f>IF(WA!J49="","",WA!J49)</f>
        <v>WA</v>
      </c>
      <c r="J520" s="40" t="str">
        <f>IF(WA!K49="","",WA!K49)</f>
        <v>PG</v>
      </c>
      <c r="K520" s="40" t="str">
        <f>IF(WA!L49="","",WA!L49)</f>
        <v/>
      </c>
      <c r="L520" s="40" t="str">
        <f>IF(WA!M49="","",WA!M49)</f>
        <v/>
      </c>
      <c r="M520" s="40" t="str">
        <f>IF(WA!N49="","",WA!N49)</f>
        <v>R</v>
      </c>
      <c r="N520" s="40">
        <f>IF(WA!O49="","",WA!O49)</f>
        <v>16</v>
      </c>
      <c r="O520" s="40">
        <f>IF(WA!P49="","",WA!P49)</f>
        <v>51.5</v>
      </c>
      <c r="P520" s="40">
        <f>IF(WA!Q49="","",WA!Q49)</f>
        <v>3</v>
      </c>
      <c r="Q520" s="40">
        <f>IF(WA!R49="","",WA!R49)</f>
        <v>76</v>
      </c>
      <c r="R520" s="40">
        <f>IF(WA!S49="","",WA!S49)</f>
        <v>23</v>
      </c>
      <c r="S520" s="40" t="str">
        <f>IF(WA!T49="","",WA!T49)</f>
        <v>S</v>
      </c>
      <c r="T520" s="40" t="str">
        <f>IF(WA!U49="","",WA!U49)</f>
        <v/>
      </c>
      <c r="U520" s="40" t="str">
        <f>IF(WA!V49="","",WA!V49)</f>
        <v/>
      </c>
      <c r="V520" s="40" t="str">
        <f>IF(WA!W49="","",WA!W49)</f>
        <v/>
      </c>
      <c r="W520" s="40">
        <f>IF(WA!Y49="","",WA!Y49)</f>
        <v>349</v>
      </c>
      <c r="X520" s="40">
        <f>IF(WA!Z49="","",WA!Z49)</f>
        <v>375</v>
      </c>
      <c r="Y520" s="40" t="str">
        <f>IF(WA!AA49="","",WA!AA49)</f>
        <v>L</v>
      </c>
      <c r="Z520" s="40" t="str">
        <f>IF(WA!AB49="","",WA!AB49)</f>
        <v>WA Water Corporation</v>
      </c>
      <c r="AA520" s="40" t="str">
        <f>IF(WA!AC49="","",WA!AC49)</f>
        <v>Geo-Eng Australia Pty Ltd</v>
      </c>
      <c r="AB520" s="40" t="str">
        <f>IF(WA!AD49="","",WA!AD49)</f>
        <v>Nuform Constructions Pty Ltd</v>
      </c>
      <c r="AC520" s="40" t="str">
        <f>IF(WA!AE49="","",WA!AE49)</f>
        <v>Concrete gravity dam originally constructed in 1970, raised 2 m  by post tensioning in 1998</v>
      </c>
      <c r="AD520" s="40" t="str">
        <f>IF(WA!AF49="","",WA!AF49)</f>
        <v/>
      </c>
      <c r="AE520" s="40" t="str">
        <f>IF(WA!AG49="","",WA!AG49)</f>
        <v/>
      </c>
      <c r="AF520" s="40" t="str">
        <f>IF(WA!AH49="","",WA!AH49)</f>
        <v/>
      </c>
      <c r="AG520" s="40" t="str">
        <f>IF(WA!AI49="","",WA!AI49)</f>
        <v/>
      </c>
      <c r="AH520" s="40" t="str">
        <f>IF(WA!AJ49="","",WA!AJ49)</f>
        <v/>
      </c>
      <c r="AI520" s="40" t="str">
        <f>IF(WA!AK49="","",WA!AK49)</f>
        <v/>
      </c>
      <c r="AK520" s="40" t="str">
        <f>IF(WA!AL49="","",WA!AL49)</f>
        <v/>
      </c>
      <c r="AL520" s="40" t="str">
        <f>IF(WA!AM9="","",WA!AM9)</f>
        <v/>
      </c>
    </row>
    <row r="521" spans="1:38" x14ac:dyDescent="0.2">
      <c r="A521" s="7">
        <f t="shared" si="8"/>
        <v>518</v>
      </c>
      <c r="B521" s="40" t="str">
        <f>IF(QLD!C111="","",QLD!C111)</f>
        <v>MOUNT MORGAN WATER SUPPLY - Raised No.7 dam</v>
      </c>
      <c r="C521" s="40" t="str">
        <f>IF(QLD!D111="","",QLD!D111)</f>
        <v/>
      </c>
      <c r="D521" s="40">
        <f>IF(QLD!F111="","",QLD!F111)</f>
        <v>1998</v>
      </c>
      <c r="E521" s="40" t="str">
        <f>IF(QLD!G111="","",QLD!G111)</f>
        <v/>
      </c>
      <c r="F521" s="40" t="str">
        <f>IF(QLD!H111="","",QLD!H111)</f>
        <v>Dee</v>
      </c>
      <c r="G521" s="40" t="str">
        <f>IF(QLD!I111="","",QLD!I111)</f>
        <v/>
      </c>
      <c r="H521" s="40" t="str">
        <f>IF(QLD!J111="","",QLD!J111)</f>
        <v>MOUNT MORGAN</v>
      </c>
      <c r="I521" s="40" t="str">
        <f>IF(QLD!K111="","",QLD!K111)</f>
        <v>QLD</v>
      </c>
      <c r="J521" s="40" t="str">
        <f>IF(QLD!L111="","",QLD!L111)</f>
        <v>PG</v>
      </c>
      <c r="K521" s="40" t="str">
        <f>IF(QLD!M111="","",QLD!M111)</f>
        <v/>
      </c>
      <c r="L521" s="40" t="str">
        <f>IF(QLD!N111="","",QLD!N111)</f>
        <v/>
      </c>
      <c r="M521" s="40" t="str">
        <f>IF(QLD!O111="","",QLD!O111)</f>
        <v/>
      </c>
      <c r="N521" s="40">
        <f>IF(QLD!P111="","",QLD!P111)</f>
        <v>15.9</v>
      </c>
      <c r="O521" s="40">
        <f>IF(QLD!Q111="","",QLD!Q111)</f>
        <v>464</v>
      </c>
      <c r="P521" s="40" t="str">
        <f>IF(QLD!R111="","",QLD!R111)</f>
        <v/>
      </c>
      <c r="Q521" s="40">
        <f>IF(QLD!S111="","",QLD!S111)</f>
        <v>2926</v>
      </c>
      <c r="R521" s="40" t="str">
        <f>IF(QLD!T111="","",QLD!T111)</f>
        <v/>
      </c>
      <c r="S521" s="40" t="str">
        <f>IF(QLD!U111="","",QLD!U111)</f>
        <v>S</v>
      </c>
      <c r="T521" s="40" t="str">
        <f>IF(QLD!V111="","",QLD!V111)</f>
        <v/>
      </c>
      <c r="U521" s="40" t="str">
        <f>IF(QLD!W111="","",QLD!W111)</f>
        <v/>
      </c>
      <c r="V521" s="40" t="str">
        <f>IF(QLD!X111="","",QLD!X111)</f>
        <v/>
      </c>
      <c r="W521" s="40" t="str">
        <f>IF(QLD!Z111="","",QLD!Z111)</f>
        <v/>
      </c>
      <c r="X521" s="40" t="str">
        <f>IF(QLD!AA111="","",QLD!AA111)</f>
        <v/>
      </c>
      <c r="Y521" s="40" t="str">
        <f>IF(QLD!AB111="","",QLD!AB111)</f>
        <v/>
      </c>
      <c r="Z521" s="40" t="str">
        <f>IF(QLD!AC111="","",QLD!AC111)</f>
        <v>Rockhampton Regional Council</v>
      </c>
      <c r="AA521" s="40" t="str">
        <f>IF(QLD!AD111="","",QLD!AD111)</f>
        <v>McIntyre and Associates Pty Ltd</v>
      </c>
      <c r="AB521" s="40" t="str">
        <f>IF(QLD!AE111="","",QLD!AE111)</f>
        <v/>
      </c>
      <c r="AC521" s="40" t="str">
        <f>IF(QLD!AF111="","",QLD!AF111)</f>
        <v/>
      </c>
      <c r="AD521" s="40" t="str">
        <f>IF(QLD!AG111="","",QLD!AG111)</f>
        <v/>
      </c>
      <c r="AE521" s="40" t="str">
        <f>IF(QLD!AH111="","",QLD!AH111)</f>
        <v/>
      </c>
      <c r="AF521" s="40" t="str">
        <f>IF(QLD!AI111="","",QLD!AI111)</f>
        <v/>
      </c>
      <c r="AG521" s="40" t="str">
        <f>IF(QLD!AJ111="","",QLD!AJ111)</f>
        <v/>
      </c>
      <c r="AH521" s="40" t="str">
        <f>IF(QLD!AK111="","",QLD!AK111)</f>
        <v/>
      </c>
      <c r="AI521" s="40" t="str">
        <f>IF(QLD!AL111="","",QLD!AL111)</f>
        <v/>
      </c>
      <c r="AJ521" s="40" t="str">
        <f>IF(QLD!AM111="","",QLD!AM111)</f>
        <v/>
      </c>
      <c r="AK521" s="40" t="str">
        <f>IF(QLD!AN111="","",QLD!AN111)</f>
        <v/>
      </c>
      <c r="AL521" s="40" t="str">
        <f>IF(WA!AM10="","",WA!AM10)</f>
        <v/>
      </c>
    </row>
    <row r="522" spans="1:38" x14ac:dyDescent="0.2">
      <c r="A522" s="7">
        <f t="shared" si="8"/>
        <v>519</v>
      </c>
      <c r="B522" s="40" t="str">
        <f>IF(QLD!C112="","",QLD!C112)</f>
        <v>NED CHURCHWARD WEIR</v>
      </c>
      <c r="C522" s="40" t="str">
        <f>IF(QLD!D112="","",QLD!D112)</f>
        <v/>
      </c>
      <c r="D522" s="40">
        <f>IF(QLD!F112="","",QLD!F112)</f>
        <v>1998</v>
      </c>
      <c r="E522" s="40" t="str">
        <f>IF(QLD!G112="","",QLD!G112)</f>
        <v/>
      </c>
      <c r="F522" s="40" t="str">
        <f>IF(QLD!H112="","",QLD!H112)</f>
        <v>Burnett</v>
      </c>
      <c r="G522" s="40" t="str">
        <f>IF(QLD!I112="","",QLD!I112)</f>
        <v/>
      </c>
      <c r="H522" s="40" t="str">
        <f>IF(QLD!J112="","",QLD!J112)</f>
        <v>WALLAVILLE</v>
      </c>
      <c r="I522" s="40" t="str">
        <f>IF(QLD!K112="","",QLD!K112)</f>
        <v>QLD</v>
      </c>
      <c r="J522" s="40" t="str">
        <f>IF(QLD!L112="","",QLD!L112)</f>
        <v>PG</v>
      </c>
      <c r="K522" s="40" t="str">
        <f>IF(QLD!M112="","",QLD!M112)</f>
        <v/>
      </c>
      <c r="L522" s="40" t="str">
        <f>IF(QLD!N112="","",QLD!N112)</f>
        <v/>
      </c>
      <c r="M522" s="40" t="str">
        <f>IF(QLD!O112="","",QLD!O112)</f>
        <v>R</v>
      </c>
      <c r="N522" s="40">
        <f>IF(QLD!P112="","",QLD!P112)</f>
        <v>16</v>
      </c>
      <c r="O522" s="40">
        <f>IF(QLD!Q112="","",QLD!Q112)</f>
        <v>280</v>
      </c>
      <c r="P522" s="40">
        <f>IF(QLD!R112="","",QLD!R112)</f>
        <v>32</v>
      </c>
      <c r="Q522" s="40">
        <f>IF(QLD!S112="","",QLD!S112)</f>
        <v>29500</v>
      </c>
      <c r="R522" s="40">
        <f>IF(QLD!T112="","",QLD!T112)</f>
        <v>6380</v>
      </c>
      <c r="S522" s="40" t="str">
        <f>IF(QLD!U112="","",QLD!U112)</f>
        <v>I</v>
      </c>
      <c r="T522" s="40" t="str">
        <f>IF(QLD!V112="","",QLD!V112)</f>
        <v/>
      </c>
      <c r="U522" s="40" t="str">
        <f>IF(QLD!W112="","",QLD!W112)</f>
        <v/>
      </c>
      <c r="V522" s="40" t="str">
        <f>IF(QLD!X112="","",QLD!X112)</f>
        <v/>
      </c>
      <c r="W522" s="40" t="str">
        <f>IF(QLD!Z112="","",QLD!Z112)</f>
        <v/>
      </c>
      <c r="X522" s="40" t="str">
        <f>IF(QLD!AA112="","",QLD!AA112)</f>
        <v/>
      </c>
      <c r="Y522" s="40" t="str">
        <f>IF(QLD!AB112="","",QLD!AB112)</f>
        <v>L</v>
      </c>
      <c r="Z522" s="40" t="str">
        <f>IF(QLD!AC112="","",QLD!AC112)</f>
        <v>SunWater</v>
      </c>
      <c r="AA522" s="40" t="str">
        <f>IF(QLD!AD112="","",QLD!AD112)</f>
        <v>Water Resources Commission</v>
      </c>
      <c r="AB522" s="40" t="str">
        <f>IF(QLD!AE112="","",QLD!AE112)</f>
        <v>Thiess Contractors Pty Ltd</v>
      </c>
      <c r="AC522" s="40" t="str">
        <f>IF(QLD!AF112="","",QLD!AF112)</f>
        <v/>
      </c>
      <c r="AD522" s="40" t="str">
        <f>IF(QLD!AG112="","",QLD!AG112)</f>
        <v/>
      </c>
      <c r="AE522" s="40" t="str">
        <f>IF(QLD!AH112="","",QLD!AH112)</f>
        <v>n/a</v>
      </c>
      <c r="AF522" s="40" t="str">
        <f>IF(QLD!AI112="","",QLD!AI112)</f>
        <v>n/a</v>
      </c>
      <c r="AG522" s="40" t="str">
        <f>IF(QLD!AJ112="","",QLD!AJ112)</f>
        <v>included with Boondooma Dam</v>
      </c>
      <c r="AH522" s="40" t="str">
        <f>IF(QLD!AK112="","",QLD!AK112)</f>
        <v>n/a</v>
      </c>
      <c r="AI522" s="40">
        <f>IF(QLD!AL112="","",QLD!AL112)</f>
        <v>0</v>
      </c>
      <c r="AJ522" s="40" t="str">
        <f>IF(QLD!AM112="","",QLD!AM112)</f>
        <v/>
      </c>
      <c r="AK522" s="40" t="str">
        <f>IF(QLD!AN112="","",QLD!AN112)</f>
        <v/>
      </c>
      <c r="AL522" s="40" t="str">
        <f>IF(WA!AM11="","",WA!AM11)</f>
        <v/>
      </c>
    </row>
    <row r="523" spans="1:38" x14ac:dyDescent="0.2">
      <c r="A523" s="7">
        <f t="shared" si="8"/>
        <v>520</v>
      </c>
      <c r="B523" s="40" t="str">
        <f>IF(TAS!B84="","",TAS!B84)</f>
        <v>SYKES</v>
      </c>
      <c r="C523" s="40" t="str">
        <f>IF(TAS!C84="","",TAS!C84)</f>
        <v/>
      </c>
      <c r="D523" s="40">
        <f>IF(TAS!E84="","",TAS!E84)</f>
        <v>1998</v>
      </c>
      <c r="E523" s="40" t="str">
        <f>IF(TAS!F84="","",TAS!F84)</f>
        <v/>
      </c>
      <c r="F523" s="40" t="str">
        <f>IF(TAS!G84="","",TAS!G84)</f>
        <v>Trib Great Forester</v>
      </c>
      <c r="G523" s="40" t="str">
        <f>IF(TAS!H84="","",TAS!H84)</f>
        <v/>
      </c>
      <c r="H523" s="40" t="str">
        <f>IF(TAS!I84="","",TAS!I84)</f>
        <v>SCOTTSDALE</v>
      </c>
      <c r="I523" s="40" t="str">
        <f>IF(TAS!J84="","",TAS!J84)</f>
        <v>TAS</v>
      </c>
      <c r="J523" s="40" t="str">
        <f>IF(TAS!K84="","",TAS!K84)</f>
        <v>TE</v>
      </c>
      <c r="K523" s="40" t="str">
        <f>IF(TAS!L84="","",TAS!L84)</f>
        <v/>
      </c>
      <c r="L523" s="40" t="str">
        <f>IF(TAS!M84="","",TAS!M84)</f>
        <v/>
      </c>
      <c r="M523" s="40" t="str">
        <f>IF(TAS!N84="","",TAS!N84)</f>
        <v>S</v>
      </c>
      <c r="N523" s="40">
        <f>IF(TAS!O84="","",TAS!O84)</f>
        <v>15</v>
      </c>
      <c r="O523" s="40">
        <f>IF(TAS!P84="","",TAS!P84)</f>
        <v>110</v>
      </c>
      <c r="P523" s="40" t="str">
        <f>IF(TAS!Q84="","",TAS!Q84)</f>
        <v/>
      </c>
      <c r="Q523" s="40">
        <f>IF(TAS!R84="","",TAS!R84)</f>
        <v>38</v>
      </c>
      <c r="R523" s="40">
        <f>IF(TAS!S84="","",TAS!S84)</f>
        <v>8</v>
      </c>
      <c r="S523" s="40" t="str">
        <f>IF(TAS!T84="","",TAS!T84)</f>
        <v>I</v>
      </c>
      <c r="T523" s="40" t="str">
        <f>IF(TAS!U84="","",TAS!U84)</f>
        <v/>
      </c>
      <c r="U523" s="40" t="str">
        <f>IF(TAS!V84="","",TAS!V84)</f>
        <v/>
      </c>
      <c r="V523" s="40" t="str">
        <f>IF(TAS!W84="","",TAS!W84)</f>
        <v/>
      </c>
      <c r="W523" s="40">
        <f>IF(TAS!Y84="","",TAS!Y84)</f>
        <v>1</v>
      </c>
      <c r="X523" s="40">
        <f>IF(TAS!Z84="","",TAS!Z84)</f>
        <v>4</v>
      </c>
      <c r="Y523" s="40" t="str">
        <f>IF(TAS!AB84="","",TAS!AB84)</f>
        <v>L</v>
      </c>
      <c r="Z523" s="40" t="str">
        <f>IF(TAS!AC84="","",TAS!AC84)</f>
        <v>R. &amp; A. Kershaw</v>
      </c>
      <c r="AA523" s="40" t="str">
        <f>IF(TAS!AD84="","",TAS!AD84)</f>
        <v/>
      </c>
      <c r="AB523" s="40" t="str">
        <f>IF(TAS!AE84="","",TAS!AE84)</f>
        <v/>
      </c>
      <c r="AC523" s="40" t="str">
        <f>IF(TAS!AF84="","",TAS!AF84)</f>
        <v/>
      </c>
      <c r="AD523" s="40" t="str">
        <f>IF(TAS!AG84="","",TAS!AG84)</f>
        <v/>
      </c>
      <c r="AE523" s="40" t="str">
        <f>IF(TAS!AH84="","",TAS!AH84)</f>
        <v/>
      </c>
      <c r="AF523" s="40" t="str">
        <f>IF(TAS!AI84="","",TAS!AI84)</f>
        <v/>
      </c>
      <c r="AG523" s="40" t="str">
        <f>IF(TAS!AJ84="","",TAS!AJ84)</f>
        <v/>
      </c>
      <c r="AH523" s="40" t="str">
        <f>IF(TAS!AK84="","",TAS!AK84)</f>
        <v/>
      </c>
      <c r="AI523" s="40" t="str">
        <f>IF(TAS!AL84="","",TAS!AL84)</f>
        <v/>
      </c>
      <c r="AJ523" s="40" t="str">
        <f>IF(TAS!AM84="","",TAS!AM84)</f>
        <v/>
      </c>
      <c r="AK523" s="40" t="str">
        <f>IF(TAS!AN84="","",TAS!AN84)</f>
        <v/>
      </c>
      <c r="AL523" s="40" t="str">
        <f>IF(WA!AM12="","",WA!AM12)</f>
        <v/>
      </c>
    </row>
    <row r="524" spans="1:38" x14ac:dyDescent="0.2">
      <c r="A524" s="7">
        <f t="shared" si="8"/>
        <v>521</v>
      </c>
      <c r="B524" s="40" t="str">
        <f>IF(SA!B32="","",SA!B32)</f>
        <v>COBBLER CREEK</v>
      </c>
      <c r="C524" s="40" t="str">
        <f>IF(SA!C32="","",SA!C32)</f>
        <v/>
      </c>
      <c r="D524" s="40">
        <f>IF(SA!E32="","",SA!E32)</f>
        <v>1999</v>
      </c>
      <c r="E524" s="40" t="str">
        <f>IF(SA!F32="","",SA!F32)</f>
        <v/>
      </c>
      <c r="F524" s="40" t="str">
        <f>IF(SA!G32="","",SA!G32)</f>
        <v>Cobbler Creek</v>
      </c>
      <c r="G524" s="40" t="str">
        <f>IF(SA!H32="","",SA!H32)</f>
        <v/>
      </c>
      <c r="H524" s="40" t="str">
        <f>IF(SA!I32="","",SA!I32)</f>
        <v>ADELAIDE</v>
      </c>
      <c r="I524" s="40" t="str">
        <f>IF(SA!J32="","",SA!J32)</f>
        <v>SA</v>
      </c>
      <c r="J524" s="40" t="str">
        <f>IF(SA!K32="","",SA!K32)</f>
        <v>TE</v>
      </c>
      <c r="K524" s="40" t="str">
        <f>IF(SA!L32="","",SA!L32)</f>
        <v>ER</v>
      </c>
      <c r="L524" s="40" t="str">
        <f>IF(SA!M32="","",SA!M32)</f>
        <v>ie</v>
      </c>
      <c r="M524" s="40" t="str">
        <f>IF(SA!N32="","",SA!N32)</f>
        <v>R</v>
      </c>
      <c r="N524" s="40">
        <f>IF(SA!O32="","",SA!O32)</f>
        <v>28</v>
      </c>
      <c r="O524" s="40">
        <f>IF(SA!P32="","",SA!P32)</f>
        <v>230</v>
      </c>
      <c r="P524" s="40">
        <f>IF(SA!Q32="","",SA!Q32)</f>
        <v>165</v>
      </c>
      <c r="Q524" s="40">
        <f>IF(SA!R32="","",SA!R32)</f>
        <v>420</v>
      </c>
      <c r="R524" s="40" t="str">
        <f>IF(SA!S32="","",SA!S32)</f>
        <v/>
      </c>
      <c r="S524" s="40" t="str">
        <f>IF(SA!T32="","",SA!T32)</f>
        <v>C</v>
      </c>
      <c r="T524" s="40" t="str">
        <f>IF(SA!U32="","",SA!U32)</f>
        <v/>
      </c>
      <c r="U524" s="40" t="str">
        <f>IF(SA!V32="","",SA!V32)</f>
        <v/>
      </c>
      <c r="V524" s="40" t="str">
        <f>IF(SA!W32="","",SA!W32)</f>
        <v/>
      </c>
      <c r="W524" s="40" t="str">
        <f>IF(SA!Y32="","",SA!Y32)</f>
        <v/>
      </c>
      <c r="X524" s="40">
        <f>IF(SA!Z32="","",SA!Z32)</f>
        <v>630</v>
      </c>
      <c r="Y524" s="40" t="str">
        <f>IF(SA!AA32="","",SA!AA32)</f>
        <v>L</v>
      </c>
      <c r="Z524" s="40" t="str">
        <f>IF(SA!AB32="","",SA!AB32)</f>
        <v>City of Salisbury</v>
      </c>
      <c r="AA524" s="40" t="str">
        <f>IF(SA!AC32="","",SA!AC32)</f>
        <v>SMEC/Rust PPK</v>
      </c>
      <c r="AB524" s="40" t="str">
        <f>IF(SA!AD32="","",SA!AD32)</f>
        <v>Stockport Civil Pty Ltd</v>
      </c>
      <c r="AC524" s="40" t="str">
        <f>IF(SA!AE32="","",SA!AE32)</f>
        <v/>
      </c>
      <c r="AD524" s="40" t="str">
        <f>IF(SA!AF32="","",SA!AF32)</f>
        <v/>
      </c>
      <c r="AE524" s="40" t="str">
        <f>IF(SA!AG32="","",SA!AG32)</f>
        <v/>
      </c>
      <c r="AF524" s="40" t="str">
        <f>IF(SA!AH32="","",SA!AH32)</f>
        <v/>
      </c>
      <c r="AG524" s="40" t="str">
        <f>IF(SA!AI32="","",SA!AI32)</f>
        <v/>
      </c>
      <c r="AH524" s="40">
        <f>IF(SA!AJ32="","",SA!AJ32)</f>
        <v>0.42</v>
      </c>
      <c r="AI524" s="40">
        <f>IF(SA!AK32="","",SA!AK32)</f>
        <v>0</v>
      </c>
      <c r="AJ524" s="40" t="str">
        <f>IF(SA!AL32="","",SA!AL32)</f>
        <v/>
      </c>
      <c r="AK524" s="40" t="str">
        <f>IF(SA!AM32="","",SA!AM32)</f>
        <v/>
      </c>
      <c r="AL524" s="40" t="str">
        <f>IF(WA!AM13="","",WA!AM13)</f>
        <v/>
      </c>
    </row>
    <row r="525" spans="1:38" x14ac:dyDescent="0.2">
      <c r="A525" s="7">
        <f t="shared" si="8"/>
        <v>522</v>
      </c>
      <c r="B525" s="40" t="str">
        <f>IF(QLD!C113="","",QLD!C113)</f>
        <v>Dam Dave</v>
      </c>
      <c r="C525" s="40" t="str">
        <f>IF(QLD!D113="","",QLD!D113)</f>
        <v/>
      </c>
      <c r="D525" s="40">
        <f>IF(QLD!F113="","",QLD!F113)</f>
        <v>1999</v>
      </c>
      <c r="E525" s="40" t="str">
        <f>IF(QLD!G113="","",QLD!G113)</f>
        <v/>
      </c>
      <c r="F525" s="40" t="str">
        <f>IF(QLD!H113="","",QLD!H113)</f>
        <v>Not on a Watercourse</v>
      </c>
      <c r="G525" s="40" t="str">
        <f>IF(QLD!I113="","",QLD!I113)</f>
        <v/>
      </c>
      <c r="H525" s="40" t="str">
        <f>IF(QLD!J113="","",QLD!J113)</f>
        <v>PROSERPINE</v>
      </c>
      <c r="I525" s="40" t="str">
        <f>IF(QLD!K113="","",QLD!K113)</f>
        <v>QLD</v>
      </c>
      <c r="J525" s="40" t="str">
        <f>IF(QLD!L113="","",QLD!L113)</f>
        <v>TE</v>
      </c>
      <c r="K525" s="40" t="str">
        <f>IF(QLD!M113="","",QLD!M113)</f>
        <v/>
      </c>
      <c r="L525" s="40" t="str">
        <f>IF(QLD!N113="","",QLD!N113)</f>
        <v>I</v>
      </c>
      <c r="M525" s="40" t="str">
        <f>IF(QLD!O113="","",QLD!O113)</f>
        <v/>
      </c>
      <c r="N525" s="40">
        <f>IF(QLD!P113="","",QLD!P113)</f>
        <v>10.5</v>
      </c>
      <c r="O525" s="40">
        <f>IF(QLD!Q113="","",QLD!Q113)</f>
        <v>1180</v>
      </c>
      <c r="P525" s="40" t="str">
        <f>IF(QLD!R113="","",QLD!R113)</f>
        <v/>
      </c>
      <c r="Q525" s="40">
        <f>IF(QLD!S113="","",QLD!S113)</f>
        <v>1360</v>
      </c>
      <c r="R525" s="40">
        <f>IF(QLD!T113="","",QLD!T113)</f>
        <v>500</v>
      </c>
      <c r="S525" s="40" t="str">
        <f>IF(QLD!U113="","",QLD!U113)</f>
        <v>I</v>
      </c>
      <c r="T525" s="40" t="str">
        <f>IF(QLD!V113="","",QLD!V113)</f>
        <v/>
      </c>
      <c r="U525" s="40" t="str">
        <f>IF(QLD!W113="","",QLD!W113)</f>
        <v/>
      </c>
      <c r="V525" s="40" t="str">
        <f>IF(QLD!X113="","",QLD!X113)</f>
        <v/>
      </c>
      <c r="W525" s="40">
        <f>IF(QLD!Z113="","",QLD!Z113)</f>
        <v>1.67</v>
      </c>
      <c r="X525" s="40" t="str">
        <f>IF(QLD!AA113="","",QLD!AA113)</f>
        <v/>
      </c>
      <c r="Y525" s="40" t="str">
        <f>IF(QLD!AB113="","",QLD!AB113)</f>
        <v/>
      </c>
      <c r="Z525" s="40" t="str">
        <f>IF(QLD!AC113="","",QLD!AC113)</f>
        <v>DN &amp; EA Pratt</v>
      </c>
      <c r="AA525" s="40" t="str">
        <f>IF(QLD!AD113="","",QLD!AD113)</f>
        <v>MH Palmer Consulting Engineers</v>
      </c>
      <c r="AB525" s="40" t="str">
        <f>IF(QLD!AE113="","",QLD!AE113)</f>
        <v/>
      </c>
      <c r="AC525" s="40" t="str">
        <f>IF(QLD!AF113="","",QLD!AF113)</f>
        <v/>
      </c>
      <c r="AD525" s="40" t="str">
        <f>IF(QLD!AG113="","",QLD!AG113)</f>
        <v/>
      </c>
      <c r="AE525" s="40" t="str">
        <f>IF(QLD!AH113="","",QLD!AH113)</f>
        <v/>
      </c>
      <c r="AF525" s="40" t="str">
        <f>IF(QLD!AI113="","",QLD!AI113)</f>
        <v/>
      </c>
      <c r="AG525" s="40" t="str">
        <f>IF(QLD!AJ113="","",QLD!AJ113)</f>
        <v/>
      </c>
      <c r="AH525" s="40" t="str">
        <f>IF(QLD!AK113="","",QLD!AK113)</f>
        <v/>
      </c>
      <c r="AI525" s="40" t="str">
        <f>IF(QLD!AL113="","",QLD!AL113)</f>
        <v/>
      </c>
      <c r="AJ525" s="40" t="str">
        <f>IF(QLD!AM113="","",QLD!AM113)</f>
        <v/>
      </c>
      <c r="AK525" s="40" t="str">
        <f>IF(QLD!AN113="","",QLD!AN113)</f>
        <v/>
      </c>
      <c r="AL525" s="40" t="str">
        <f>IF(WA!AM14="","",WA!AM14)</f>
        <v/>
      </c>
    </row>
    <row r="526" spans="1:38" x14ac:dyDescent="0.2">
      <c r="A526" s="7">
        <f t="shared" si="8"/>
        <v>523</v>
      </c>
      <c r="B526" s="40" t="str">
        <f>IF(QLD!C114="","",QLD!C114)</f>
        <v>MELVILLE PROPERTY IRRIGATION</v>
      </c>
      <c r="C526" s="40" t="str">
        <f>IF(QLD!D114="","",QLD!D114)</f>
        <v/>
      </c>
      <c r="D526" s="40">
        <f>IF(QLD!F114="","",QLD!F114)</f>
        <v>1999</v>
      </c>
      <c r="E526" s="40" t="str">
        <f>IF(QLD!G114="","",QLD!G114)</f>
        <v/>
      </c>
      <c r="F526" s="40" t="str">
        <f>IF(QLD!H114="","",QLD!H114)</f>
        <v>Not on a Watercourse</v>
      </c>
      <c r="G526" s="40" t="str">
        <f>IF(QLD!I114="","",QLD!I114)</f>
        <v/>
      </c>
      <c r="H526" s="40" t="str">
        <f>IF(QLD!J114="","",QLD!J114)</f>
        <v>BUNDABERG</v>
      </c>
      <c r="I526" s="40" t="str">
        <f>IF(QLD!K114="","",QLD!K114)</f>
        <v>QLD</v>
      </c>
      <c r="J526" s="40" t="str">
        <f>IF(QLD!L114="","",QLD!L114)</f>
        <v>TE</v>
      </c>
      <c r="K526" s="40" t="str">
        <f>IF(QLD!M114="","",QLD!M114)</f>
        <v/>
      </c>
      <c r="L526" s="40" t="str">
        <f>IF(QLD!N114="","",QLD!N114)</f>
        <v/>
      </c>
      <c r="M526" s="40" t="str">
        <f>IF(QLD!O114="","",QLD!O114)</f>
        <v/>
      </c>
      <c r="N526" s="40">
        <f>IF(QLD!P114="","",QLD!P114)</f>
        <v>6.4</v>
      </c>
      <c r="O526" s="40">
        <f>IF(QLD!Q114="","",QLD!Q114)</f>
        <v>240</v>
      </c>
      <c r="P526" s="40" t="str">
        <f>IF(QLD!R114="","",QLD!R114)</f>
        <v/>
      </c>
      <c r="Q526" s="40">
        <f>IF(QLD!S114="","",QLD!S114)</f>
        <v>830</v>
      </c>
      <c r="R526" s="40" t="str">
        <f>IF(QLD!T114="","",QLD!T114)</f>
        <v/>
      </c>
      <c r="S526" s="40" t="str">
        <f>IF(QLD!U114="","",QLD!U114)</f>
        <v>I</v>
      </c>
      <c r="T526" s="40" t="str">
        <f>IF(QLD!V114="","",QLD!V114)</f>
        <v/>
      </c>
      <c r="U526" s="40" t="str">
        <f>IF(QLD!W114="","",QLD!W114)</f>
        <v/>
      </c>
      <c r="V526" s="40" t="str">
        <f>IF(QLD!X114="","",QLD!X114)</f>
        <v/>
      </c>
      <c r="W526" s="40">
        <f>IF(QLD!Z114="","",QLD!Z114)</f>
        <v>0.66</v>
      </c>
      <c r="X526" s="40" t="str">
        <f>IF(QLD!AA114="","",QLD!AA114)</f>
        <v/>
      </c>
      <c r="Y526" s="40" t="str">
        <f>IF(QLD!AB114="","",QLD!AB114)</f>
        <v/>
      </c>
      <c r="Z526" s="40" t="str">
        <f>IF(QLD!AC114="","",QLD!AC114)</f>
        <v>PL &amp; DK Melville</v>
      </c>
      <c r="AA526" s="40" t="str">
        <f>IF(QLD!AD114="","",QLD!AD114)</f>
        <v>Leddy Sergiacomi &amp; Associates</v>
      </c>
      <c r="AB526" s="40" t="str">
        <f>IF(QLD!AE114="","",QLD!AE114)</f>
        <v/>
      </c>
      <c r="AC526" s="40" t="str">
        <f>IF(QLD!AF114="","",QLD!AF114)</f>
        <v/>
      </c>
      <c r="AD526" s="40" t="str">
        <f>IF(QLD!AG114="","",QLD!AG114)</f>
        <v/>
      </c>
      <c r="AE526" s="40" t="str">
        <f>IF(QLD!AH114="","",QLD!AH114)</f>
        <v/>
      </c>
      <c r="AF526" s="40" t="str">
        <f>IF(QLD!AI114="","",QLD!AI114)</f>
        <v/>
      </c>
      <c r="AG526" s="40" t="str">
        <f>IF(QLD!AJ114="","",QLD!AJ114)</f>
        <v/>
      </c>
      <c r="AH526" s="40" t="str">
        <f>IF(QLD!AK114="","",QLD!AK114)</f>
        <v/>
      </c>
      <c r="AI526" s="40" t="str">
        <f>IF(QLD!AL114="","",QLD!AL114)</f>
        <v/>
      </c>
      <c r="AJ526" s="40" t="str">
        <f>IF(QLD!AM114="","",QLD!AM114)</f>
        <v/>
      </c>
      <c r="AK526" s="40" t="str">
        <f>IF(QLD!AN114="","",QLD!AN114)</f>
        <v/>
      </c>
      <c r="AL526" s="40" t="str">
        <f>IF(WA!AM15="","",WA!AM15)</f>
        <v/>
      </c>
    </row>
    <row r="527" spans="1:38" s="178" customFormat="1" ht="15" x14ac:dyDescent="0.25">
      <c r="A527" s="173">
        <f>A526+1</f>
        <v>524</v>
      </c>
      <c r="B527" s="174" t="str">
        <f>IF(QLD!C115="","",QLD!C115)</f>
        <v>MINGGUDJANDJAMBA BANBARRIBARRA</v>
      </c>
      <c r="C527" s="174" t="str">
        <f>IF(QLD!D115="","",QLD!D115)</f>
        <v/>
      </c>
      <c r="D527" s="174">
        <f>IF(QLD!F115="","",QLD!F115)</f>
        <v>1999</v>
      </c>
      <c r="E527" s="174" t="str">
        <f>IF(QLD!G115="","",QLD!G115)</f>
        <v/>
      </c>
      <c r="F527" s="174" t="str">
        <f>IF(QLD!H115="","",QLD!H115)</f>
        <v>Francis</v>
      </c>
      <c r="G527" s="174" t="str">
        <f>IF(QLD!I115="","",QLD!I115)</f>
        <v/>
      </c>
      <c r="H527" s="174" t="str">
        <f>IF(QLD!J115="","",QLD!J115)</f>
        <v>PALM ISLAND</v>
      </c>
      <c r="I527" s="174" t="str">
        <f>IF(QLD!K115="","",QLD!K115)</f>
        <v>QLD</v>
      </c>
      <c r="J527" s="174" t="str">
        <f>IF(QLD!L115="","",QLD!L115)</f>
        <v>ER</v>
      </c>
      <c r="K527" s="174" t="str">
        <f>IF(QLD!M115="","",QLD!M115)</f>
        <v/>
      </c>
      <c r="L527" s="174" t="str">
        <f>IF(QLD!N115="","",QLD!N115)</f>
        <v>fc</v>
      </c>
      <c r="M527" s="174" t="str">
        <f>IF(QLD!O115="","",QLD!O115)</f>
        <v>R</v>
      </c>
      <c r="N527" s="174">
        <f>IF(QLD!P115="","",QLD!P115)</f>
        <v>23.8</v>
      </c>
      <c r="O527" s="174">
        <f>IF(QLD!Q115="","",QLD!Q115)</f>
        <v>386</v>
      </c>
      <c r="P527" s="174">
        <f>IF(QLD!R115="","",QLD!R115)</f>
        <v>288</v>
      </c>
      <c r="Q527" s="174">
        <f>IF(QLD!S115="","",QLD!S115)</f>
        <v>660</v>
      </c>
      <c r="R527" s="174">
        <f>IF(QLD!T115="","",QLD!T115)</f>
        <v>70</v>
      </c>
      <c r="S527" s="174" t="str">
        <f>IF(QLD!U115="","",QLD!U115)</f>
        <v>S</v>
      </c>
      <c r="T527" s="174" t="str">
        <f>IF(QLD!V115="","",QLD!V115)</f>
        <v/>
      </c>
      <c r="U527" s="174" t="str">
        <f>IF(QLD!W115="","",QLD!W115)</f>
        <v/>
      </c>
      <c r="V527" s="174" t="str">
        <f>IF(QLD!X115="","",QLD!X115)</f>
        <v/>
      </c>
      <c r="W527" s="174">
        <f>IF(QLD!Z115="","",QLD!Z115)</f>
        <v>1.28</v>
      </c>
      <c r="X527" s="174">
        <f>IF(QLD!AA115="","",QLD!AA115)</f>
        <v>60</v>
      </c>
      <c r="Y527" s="174" t="str">
        <f>IF(QLD!AB115="","",QLD!AB115)</f>
        <v>L</v>
      </c>
      <c r="Z527" s="174" t="str">
        <f>IF(QLD!AC115="","",QLD!AC115)</f>
        <v>Palm Island Aboriginal Council</v>
      </c>
      <c r="AA527" s="174" t="str">
        <f>IF(QLD!AD115="","",QLD!AD115)</f>
        <v>Department of Natural Resources</v>
      </c>
      <c r="AB527" s="174" t="str">
        <f>IF(QLD!AE115="","",QLD!AE115)</f>
        <v>JJ McDonald &amp; Sons Engineering Pty Ltd</v>
      </c>
      <c r="AC527" s="174" t="str">
        <f>IF(QLD!AF115="","",QLD!AF115)</f>
        <v/>
      </c>
      <c r="AD527" s="174" t="str">
        <f>IF(QLD!AG115="","",QLD!AG115)</f>
        <v/>
      </c>
      <c r="AE527" s="174" t="str">
        <f>IF(QLD!AH115="","",QLD!AH115)</f>
        <v/>
      </c>
      <c r="AF527" s="174" t="str">
        <f>IF(QLD!AI115="","",QLD!AI115)</f>
        <v/>
      </c>
      <c r="AG527" s="174" t="str">
        <f>IF(QLD!AJ115="","",QLD!AJ115)</f>
        <v/>
      </c>
      <c r="AH527" s="174" t="str">
        <f>IF(QLD!AK115="","",QLD!AK115)</f>
        <v/>
      </c>
      <c r="AI527" s="174" t="str">
        <f>IF(QLD!AL115="","",QLD!AL115)</f>
        <v/>
      </c>
      <c r="AJ527" s="174" t="str">
        <f>IF(QLD!AM115="","",QLD!AM115)</f>
        <v/>
      </c>
      <c r="AK527" s="174" t="str">
        <f>IF(QLD!AN115="","",QLD!AN115)</f>
        <v/>
      </c>
      <c r="AL527" s="174" t="str">
        <f>IF(WA!AM16="","",WA!AM16)</f>
        <v/>
      </c>
    </row>
    <row r="528" spans="1:38" x14ac:dyDescent="0.2">
      <c r="A528" s="7">
        <f t="shared" si="8"/>
        <v>525</v>
      </c>
      <c r="B528" s="40" t="str">
        <f>IF(QLD!C116="","",QLD!C116)</f>
        <v>SMIGGENS HOLE</v>
      </c>
      <c r="C528" s="40" t="str">
        <f>IF(QLD!D116="","",QLD!D116)</f>
        <v/>
      </c>
      <c r="D528" s="40">
        <f>IF(QLD!F116="","",QLD!F116)</f>
        <v>1999</v>
      </c>
      <c r="E528" s="40" t="str">
        <f>IF(QLD!G116="","",QLD!G116)</f>
        <v/>
      </c>
      <c r="F528" s="40" t="str">
        <f>IF(QLD!H116="","",QLD!H116)</f>
        <v>Humbolt Creek</v>
      </c>
      <c r="G528" s="40" t="str">
        <f>IF(QLD!I116="","",QLD!I116)</f>
        <v/>
      </c>
      <c r="H528" s="40" t="str">
        <f>IF(QLD!J116="","",QLD!J116)</f>
        <v>ROLLESTON</v>
      </c>
      <c r="I528" s="40" t="str">
        <f>IF(QLD!K116="","",QLD!K116)</f>
        <v>QLD</v>
      </c>
      <c r="J528" s="40" t="str">
        <f>IF(QLD!L116="","",QLD!L116)</f>
        <v>TE</v>
      </c>
      <c r="K528" s="40" t="str">
        <f>IF(QLD!M116="","",QLD!M116)</f>
        <v/>
      </c>
      <c r="L528" s="40" t="str">
        <f>IF(QLD!N116="","",QLD!N116)</f>
        <v>h</v>
      </c>
      <c r="M528" s="40" t="str">
        <f>IF(QLD!O116="","",QLD!O116)</f>
        <v/>
      </c>
      <c r="N528" s="40">
        <f>IF(QLD!P116="","",QLD!P116)</f>
        <v>6.8</v>
      </c>
      <c r="O528" s="40">
        <f>IF(QLD!Q116="","",QLD!Q116)</f>
        <v>570</v>
      </c>
      <c r="P528" s="40" t="str">
        <f>IF(QLD!R116="","",QLD!R116)</f>
        <v/>
      </c>
      <c r="Q528" s="40">
        <f>IF(QLD!S116="","",QLD!S116)</f>
        <v>1100</v>
      </c>
      <c r="R528" s="40">
        <f>IF(QLD!T116="","",QLD!T116)</f>
        <v>200</v>
      </c>
      <c r="S528" s="40" t="str">
        <f>IF(QLD!U116="","",QLD!U116)</f>
        <v>I</v>
      </c>
      <c r="T528" s="40" t="str">
        <f>IF(QLD!V116="","",QLD!V116)</f>
        <v/>
      </c>
      <c r="U528" s="40" t="str">
        <f>IF(QLD!W116="","",QLD!W116)</f>
        <v/>
      </c>
      <c r="V528" s="40" t="str">
        <f>IF(QLD!X116="","",QLD!X116)</f>
        <v/>
      </c>
      <c r="W528" s="40">
        <f>IF(QLD!Z116="","",QLD!Z116)</f>
        <v>20</v>
      </c>
      <c r="X528" s="40" t="str">
        <f>IF(QLD!AA116="","",QLD!AA116)</f>
        <v/>
      </c>
      <c r="Y528" s="40" t="str">
        <f>IF(QLD!AB116="","",QLD!AB116)</f>
        <v/>
      </c>
      <c r="Z528" s="40" t="str">
        <f>IF(QLD!AC116="","",QLD!AC116)</f>
        <v>RH Perrett</v>
      </c>
      <c r="AA528" s="40" t="str">
        <f>IF(QLD!AD116="","",QLD!AD116)</f>
        <v/>
      </c>
      <c r="AB528" s="40" t="str">
        <f>IF(QLD!AE116="","",QLD!AE116)</f>
        <v/>
      </c>
      <c r="AC528" s="40" t="str">
        <f>IF(QLD!AF116="","",QLD!AF116)</f>
        <v/>
      </c>
      <c r="AD528" s="40" t="str">
        <f>IF(QLD!AG116="","",QLD!AG116)</f>
        <v/>
      </c>
      <c r="AE528" s="40" t="str">
        <f>IF(QLD!AH116="","",QLD!AH116)</f>
        <v/>
      </c>
      <c r="AF528" s="40" t="str">
        <f>IF(QLD!AI116="","",QLD!AI116)</f>
        <v/>
      </c>
      <c r="AG528" s="40" t="str">
        <f>IF(QLD!AJ116="","",QLD!AJ116)</f>
        <v/>
      </c>
      <c r="AH528" s="40" t="str">
        <f>IF(QLD!AK116="","",QLD!AK116)</f>
        <v/>
      </c>
      <c r="AI528" s="40" t="str">
        <f>IF(QLD!AL116="","",QLD!AL116)</f>
        <v/>
      </c>
      <c r="AJ528" s="40" t="str">
        <f>IF(QLD!AM116="","",QLD!AM116)</f>
        <v/>
      </c>
      <c r="AK528" s="40" t="str">
        <f>IF(QLD!AN116="","",QLD!AN116)</f>
        <v/>
      </c>
      <c r="AL528" s="40" t="str">
        <f>IF(WA!AM17="","",WA!AM17)</f>
        <v/>
      </c>
    </row>
    <row r="529" spans="1:38" x14ac:dyDescent="0.2">
      <c r="A529" s="7">
        <f t="shared" si="8"/>
        <v>526</v>
      </c>
      <c r="B529" s="40" t="str">
        <f>IF(TAS!B88="","",TAS!B88)</f>
        <v>CHARLTON</v>
      </c>
      <c r="C529" s="40" t="str">
        <f>IF(TAS!C88="","",TAS!C88)</f>
        <v/>
      </c>
      <c r="D529" s="40">
        <f>IF(TAS!E88="","",TAS!E88)</f>
        <v>2000</v>
      </c>
      <c r="E529" s="40" t="str">
        <f>IF(TAS!F88="","",TAS!F88)</f>
        <v/>
      </c>
      <c r="F529" s="40" t="str">
        <f>IF(TAS!G88="","",TAS!G88)</f>
        <v>Glen Moriston Rvt</v>
      </c>
      <c r="G529" s="40" t="str">
        <f>IF(TAS!H88="","",TAS!H88)</f>
        <v/>
      </c>
      <c r="H529" s="40" t="str">
        <f>IF(TAS!I88="","",TAS!I88)</f>
        <v>ROSS</v>
      </c>
      <c r="I529" s="40" t="str">
        <f>IF(TAS!J88="","",TAS!J88)</f>
        <v>TAS</v>
      </c>
      <c r="J529" s="40" t="str">
        <f>IF(TAS!K88="","",TAS!K88)</f>
        <v>TE</v>
      </c>
      <c r="K529" s="40" t="str">
        <f>IF(TAS!L88="","",TAS!L88)</f>
        <v/>
      </c>
      <c r="L529" s="40" t="str">
        <f>IF(TAS!M88="","",TAS!M88)</f>
        <v/>
      </c>
      <c r="M529" s="40" t="str">
        <f>IF(TAS!N88="","",TAS!N88)</f>
        <v/>
      </c>
      <c r="N529" s="40">
        <f>IF(TAS!O88="","",TAS!O88)</f>
        <v>14</v>
      </c>
      <c r="O529" s="40">
        <f>IF(TAS!P88="","",TAS!P88)</f>
        <v>200</v>
      </c>
      <c r="P529" s="40" t="str">
        <f>IF(TAS!Q88="","",TAS!Q88)</f>
        <v/>
      </c>
      <c r="Q529" s="40">
        <f>IF(TAS!R88="","",TAS!R88)</f>
        <v>3000</v>
      </c>
      <c r="R529" s="40">
        <f>IF(TAS!S88="","",TAS!S88)</f>
        <v>663</v>
      </c>
      <c r="S529" s="40" t="str">
        <f>IF(TAS!T88="","",TAS!T88)</f>
        <v>I</v>
      </c>
      <c r="T529" s="40" t="str">
        <f>IF(TAS!U88="","",TAS!U88)</f>
        <v/>
      </c>
      <c r="U529" s="40" t="str">
        <f>IF(TAS!V88="","",TAS!V88)</f>
        <v/>
      </c>
      <c r="V529" s="40" t="str">
        <f>IF(TAS!W88="","",TAS!W88)</f>
        <v/>
      </c>
      <c r="W529" s="40">
        <f>IF(TAS!Y88="","",TAS!Y88)</f>
        <v>97</v>
      </c>
      <c r="X529" s="40">
        <f>IF(TAS!Z88="","",TAS!Z88)</f>
        <v>100</v>
      </c>
      <c r="Y529" s="40" t="str">
        <f>IF(TAS!AB88="","",TAS!AB88)</f>
        <v>L</v>
      </c>
      <c r="Z529" s="40" t="str">
        <f>IF(TAS!AC88="","",TAS!AC88)</f>
        <v>D. E. Cameron</v>
      </c>
      <c r="AA529" s="40" t="str">
        <f>IF(TAS!AD88="","",TAS!AD88)</f>
        <v/>
      </c>
      <c r="AB529" s="40" t="str">
        <f>IF(TAS!AE88="","",TAS!AE88)</f>
        <v>G. Cunning</v>
      </c>
      <c r="AC529" s="40" t="str">
        <f>IF(TAS!AF88="","",TAS!AF88)</f>
        <v/>
      </c>
      <c r="AD529" s="40" t="str">
        <f>IF(TAS!AG88="","",TAS!AG88)</f>
        <v/>
      </c>
      <c r="AE529" s="40" t="str">
        <f>IF(TAS!AH88="","",TAS!AH88)</f>
        <v/>
      </c>
      <c r="AF529" s="40" t="str">
        <f>IF(TAS!AI88="","",TAS!AI88)</f>
        <v/>
      </c>
      <c r="AG529" s="40" t="str">
        <f>IF(TAS!AJ88="","",TAS!AJ88)</f>
        <v/>
      </c>
      <c r="AH529" s="40" t="str">
        <f>IF(TAS!AK88="","",TAS!AK88)</f>
        <v/>
      </c>
      <c r="AI529" s="40" t="str">
        <f>IF(TAS!AL88="","",TAS!AL88)</f>
        <v/>
      </c>
      <c r="AJ529" s="40" t="str">
        <f>IF(TAS!AM88="","",TAS!AM88)</f>
        <v/>
      </c>
      <c r="AK529" s="40" t="str">
        <f>IF(TAS!AN88="","",TAS!AN88)</f>
        <v/>
      </c>
      <c r="AL529" s="40" t="str">
        <f>IF(WA!AM18="","",WA!AM18)</f>
        <v/>
      </c>
    </row>
    <row r="530" spans="1:38" s="178" customFormat="1" ht="15" x14ac:dyDescent="0.25">
      <c r="A530" s="173">
        <f t="shared" si="8"/>
        <v>527</v>
      </c>
      <c r="B530" s="174" t="str">
        <f>IF(NSW!B136="","",NSW!B136)</f>
        <v>COWARRA</v>
      </c>
      <c r="C530" s="174" t="str">
        <f>IF(NSW!C136="","",NSW!C136)</f>
        <v/>
      </c>
      <c r="D530" s="174">
        <f>IF(NSW!E136="","",NSW!E136)</f>
        <v>2000</v>
      </c>
      <c r="E530" s="174" t="str">
        <f>IF(NSW!F136="","",NSW!F136)</f>
        <v/>
      </c>
      <c r="F530" s="174" t="str">
        <f>IF(NSW!G136="","",NSW!G136)</f>
        <v>Offstream</v>
      </c>
      <c r="G530" s="174" t="str">
        <f>IF(NSW!H136="","",NSW!H136)</f>
        <v/>
      </c>
      <c r="H530" s="174" t="str">
        <f>IF(NSW!I136="","",NSW!I136)</f>
        <v>PORT MACQUARIE</v>
      </c>
      <c r="I530" s="174" t="str">
        <f>IF(NSW!J136="","",NSW!J136)</f>
        <v>NSW</v>
      </c>
      <c r="J530" s="174" t="str">
        <f>IF(NSW!K136="","",NSW!K136)</f>
        <v>TE</v>
      </c>
      <c r="K530" s="174" t="str">
        <f>IF(NSW!L136="","",NSW!L136)</f>
        <v/>
      </c>
      <c r="L530" s="174" t="str">
        <f>IF(NSW!M136="","",NSW!M136)</f>
        <v>ie</v>
      </c>
      <c r="M530" s="174" t="str">
        <f>IF(NSW!N136="","",NSW!N136)</f>
        <v>S</v>
      </c>
      <c r="N530" s="174">
        <f>IF(NSW!O136="","",NSW!O136)</f>
        <v>43</v>
      </c>
      <c r="O530" s="174">
        <f>IF(NSW!P136="","",NSW!P136)</f>
        <v>545</v>
      </c>
      <c r="P530" s="174">
        <f>IF(NSW!Q136="","",NSW!Q136)</f>
        <v>1200</v>
      </c>
      <c r="Q530" s="174">
        <f>IF(NSW!R136="","",NSW!R136)</f>
        <v>10000</v>
      </c>
      <c r="R530" s="174">
        <f>IF(NSW!S136="","",NSW!S136)</f>
        <v>700</v>
      </c>
      <c r="S530" s="174" t="str">
        <f>IF(NSW!T136="","",NSW!T136)</f>
        <v>S</v>
      </c>
      <c r="T530" s="174" t="str">
        <f>IF(NSW!U136="","",NSW!U136)</f>
        <v/>
      </c>
      <c r="U530" s="174" t="str">
        <f>IF(NSW!V136="","",NSW!V136)</f>
        <v/>
      </c>
      <c r="V530" s="174" t="str">
        <f>IF(NSW!W136="","",NSW!W136)</f>
        <v/>
      </c>
      <c r="W530" s="174">
        <f>IF(NSW!X136="","",NSW!X136)</f>
        <v>1.1000000000000001</v>
      </c>
      <c r="X530" s="174">
        <f>IF(NSW!Y136="","",NSW!Y136)</f>
        <v>30</v>
      </c>
      <c r="Y530" s="174" t="str">
        <f>IF(NSW!Z136="","",NSW!Z136)</f>
        <v>L</v>
      </c>
      <c r="Z530" s="174" t="str">
        <f>IF(NSW!AA136="","",NSW!AA136)</f>
        <v>Hastings Council</v>
      </c>
      <c r="AA530" s="174" t="str">
        <f>IF(NSW!AB136="","",NSW!AB136)</f>
        <v>NSW Department of Public Works &amp; Services</v>
      </c>
      <c r="AB530" s="174" t="str">
        <f>IF(NSW!AC136="","",NSW!AC136)</f>
        <v/>
      </c>
      <c r="AC530" s="174" t="str">
        <f>IF(NSW!AD136="","",NSW!AD136)</f>
        <v/>
      </c>
      <c r="AD530" s="174" t="str">
        <f>IF(NSW!AE136="","",NSW!AE136)</f>
        <v/>
      </c>
      <c r="AE530" s="174" t="str">
        <f>IF(NSW!AF136="","",NSW!AF136)</f>
        <v/>
      </c>
      <c r="AF530" s="174" t="str">
        <f>IF(NSW!AG136="","",NSW!AG136)</f>
        <v/>
      </c>
      <c r="AG530" s="174" t="str">
        <f>IF(NSW!AH136="","",NSW!AH136)</f>
        <v/>
      </c>
      <c r="AH530" s="174" t="str">
        <f>IF(NSW!AI136="","",NSW!AI136)</f>
        <v/>
      </c>
      <c r="AI530" s="174" t="str">
        <f>IF(NSW!AJ136="","",NSW!AJ136)</f>
        <v/>
      </c>
      <c r="AJ530" s="174" t="str">
        <f>IF(NSW!AK136="","",NSW!AK136)</f>
        <v/>
      </c>
      <c r="AK530" s="174" t="str">
        <f>IF(NSW!AL136="","",NSW!AL136)</f>
        <v/>
      </c>
      <c r="AL530" s="174" t="str">
        <f>IF(WA!AM19="","",WA!AM19)</f>
        <v/>
      </c>
    </row>
    <row r="531" spans="1:38" x14ac:dyDescent="0.2">
      <c r="A531" s="7">
        <f t="shared" si="8"/>
        <v>528</v>
      </c>
      <c r="B531" s="40" t="str">
        <f>IF(TAS!B86="","",TAS!B86)</f>
        <v>DAVIS</v>
      </c>
      <c r="C531" s="40" t="str">
        <f>IF(TAS!C86="","",TAS!C86)</f>
        <v/>
      </c>
      <c r="D531" s="40">
        <f>IF(TAS!E86="","",TAS!E86)</f>
        <v>2000</v>
      </c>
      <c r="E531" s="40" t="str">
        <f>IF(TAS!F86="","",TAS!F86)</f>
        <v/>
      </c>
      <c r="F531" s="40" t="str">
        <f>IF(TAS!G86="","",TAS!G86)</f>
        <v>Trib Copper Creek</v>
      </c>
      <c r="G531" s="40" t="str">
        <f>IF(TAS!H86="","",TAS!H86)</f>
        <v/>
      </c>
      <c r="H531" s="40" t="str">
        <f>IF(TAS!I86="","",TAS!I86)</f>
        <v>WYNYARD</v>
      </c>
      <c r="I531" s="40" t="str">
        <f>IF(TAS!J86="","",TAS!J86)</f>
        <v>TAS</v>
      </c>
      <c r="J531" s="40" t="str">
        <f>IF(TAS!K86="","",TAS!K86)</f>
        <v>TE</v>
      </c>
      <c r="K531" s="40" t="str">
        <f>IF(TAS!L86="","",TAS!L86)</f>
        <v/>
      </c>
      <c r="L531" s="40" t="str">
        <f>IF(TAS!M86="","",TAS!M86)</f>
        <v/>
      </c>
      <c r="M531" s="40" t="str">
        <f>IF(TAS!N86="","",TAS!N86)</f>
        <v>S</v>
      </c>
      <c r="N531" s="40">
        <f>IF(TAS!O86="","",TAS!O86)</f>
        <v>15</v>
      </c>
      <c r="O531" s="40">
        <f>IF(TAS!P86="","",TAS!P86)</f>
        <v>110</v>
      </c>
      <c r="P531" s="40" t="str">
        <f>IF(TAS!Q86="","",TAS!Q86)</f>
        <v/>
      </c>
      <c r="Q531" s="40">
        <f>IF(TAS!R86="","",TAS!R86)</f>
        <v>124</v>
      </c>
      <c r="R531" s="40">
        <f>IF(TAS!S86="","",TAS!S86)</f>
        <v>22</v>
      </c>
      <c r="S531" s="40" t="str">
        <f>IF(TAS!T86="","",TAS!T86)</f>
        <v>I</v>
      </c>
      <c r="T531" s="40" t="str">
        <f>IF(TAS!U86="","",TAS!U86)</f>
        <v/>
      </c>
      <c r="U531" s="40" t="str">
        <f>IF(TAS!V86="","",TAS!V86)</f>
        <v/>
      </c>
      <c r="V531" s="40" t="str">
        <f>IF(TAS!W86="","",TAS!W86)</f>
        <v/>
      </c>
      <c r="W531" s="40">
        <f>IF(TAS!Y86="","",TAS!Y86)</f>
        <v>1</v>
      </c>
      <c r="X531" s="40">
        <f>IF(TAS!Z86="","",TAS!Z86)</f>
        <v>5</v>
      </c>
      <c r="Y531" s="40" t="str">
        <f>IF(TAS!AB86="","",TAS!AB86)</f>
        <v>L</v>
      </c>
      <c r="Z531" s="40" t="str">
        <f>IF(TAS!AC86="","",TAS!AC86)</f>
        <v>G.W. &amp; L.J. Davis</v>
      </c>
      <c r="AA531" s="40" t="str">
        <f>IF(TAS!AD86="","",TAS!AD86)</f>
        <v/>
      </c>
      <c r="AB531" s="40" t="str">
        <f>IF(TAS!AE86="","",TAS!AE86)</f>
        <v>G. Cunning</v>
      </c>
      <c r="AC531" s="40" t="str">
        <f>IF(TAS!AF86="","",TAS!AF86)</f>
        <v/>
      </c>
      <c r="AD531" s="40" t="str">
        <f>IF(TAS!AG86="","",TAS!AG86)</f>
        <v/>
      </c>
      <c r="AE531" s="40" t="str">
        <f>IF(TAS!AH86="","",TAS!AH86)</f>
        <v/>
      </c>
      <c r="AF531" s="40" t="str">
        <f>IF(TAS!AI86="","",TAS!AI86)</f>
        <v/>
      </c>
      <c r="AG531" s="40" t="str">
        <f>IF(TAS!AJ86="","",TAS!AJ86)</f>
        <v/>
      </c>
      <c r="AH531" s="40" t="str">
        <f>IF(TAS!AK86="","",TAS!AK86)</f>
        <v/>
      </c>
      <c r="AI531" s="40" t="str">
        <f>IF(TAS!AL86="","",TAS!AL86)</f>
        <v/>
      </c>
      <c r="AJ531" s="40" t="str">
        <f>IF(TAS!AM86="","",TAS!AM86)</f>
        <v/>
      </c>
      <c r="AK531" s="40" t="str">
        <f>IF(TAS!AN86="","",TAS!AN86)</f>
        <v/>
      </c>
      <c r="AL531" s="40" t="str">
        <f>IF(WA!AM20="","",WA!AM20)</f>
        <v/>
      </c>
    </row>
    <row r="532" spans="1:38" s="178" customFormat="1" ht="15" x14ac:dyDescent="0.25">
      <c r="A532" s="173">
        <f t="shared" si="8"/>
        <v>529</v>
      </c>
      <c r="B532" s="174" t="str">
        <f>IF(NSW!B137="","",NSW!B137)</f>
        <v>FATTORINI</v>
      </c>
      <c r="C532" s="174" t="str">
        <f>IF(NSW!C137="","",NSW!C137)</f>
        <v/>
      </c>
      <c r="D532" s="174">
        <f>IF(NSW!E137="","",NSW!E137)</f>
        <v>2000</v>
      </c>
      <c r="E532" s="174" t="str">
        <f>IF(NSW!F137="","",NSW!F137)</f>
        <v/>
      </c>
      <c r="F532" s="174" t="str">
        <f>IF(NSW!G137="","",NSW!G137)</f>
        <v>Offstream</v>
      </c>
      <c r="G532" s="174" t="str">
        <f>IF(NSW!H137="","",NSW!H137)</f>
        <v/>
      </c>
      <c r="H532" s="174" t="str">
        <f>IF(NSW!I137="","",NSW!I137)</f>
        <v>KEMPSEY</v>
      </c>
      <c r="I532" s="174" t="str">
        <f>IF(NSW!J137="","",NSW!J137)</f>
        <v>NSW</v>
      </c>
      <c r="J532" s="174" t="str">
        <f>IF(NSW!K137="","",NSW!K137)</f>
        <v>TE</v>
      </c>
      <c r="K532" s="174" t="str">
        <f>IF(NSW!L137="","",NSW!L137)</f>
        <v/>
      </c>
      <c r="L532" s="174" t="str">
        <f>IF(NSW!M137="","",NSW!M137)</f>
        <v>ie</v>
      </c>
      <c r="M532" s="174" t="str">
        <f>IF(NSW!N137="","",NSW!N137)</f>
        <v>S</v>
      </c>
      <c r="N532" s="174">
        <f>IF(NSW!O137="","",NSW!O137)</f>
        <v>24</v>
      </c>
      <c r="O532" s="174">
        <f>IF(NSW!P137="","",NSW!P137)</f>
        <v>850</v>
      </c>
      <c r="P532" s="174">
        <f>IF(NSW!Q137="","",NSW!Q137)</f>
        <v>440</v>
      </c>
      <c r="Q532" s="174">
        <f>IF(NSW!R137="","",NSW!R137)</f>
        <v>2500</v>
      </c>
      <c r="R532" s="174">
        <f>IF(NSW!S137="","",NSW!S137)</f>
        <v>350</v>
      </c>
      <c r="S532" s="174" t="str">
        <f>IF(NSW!T137="","",NSW!T137)</f>
        <v>S</v>
      </c>
      <c r="T532" s="174" t="str">
        <f>IF(NSW!U137="","",NSW!U137)</f>
        <v/>
      </c>
      <c r="U532" s="174" t="str">
        <f>IF(NSW!V137="","",NSW!V137)</f>
        <v/>
      </c>
      <c r="V532" s="174" t="str">
        <f>IF(NSW!W137="","",NSW!W137)</f>
        <v/>
      </c>
      <c r="W532" s="174" t="str">
        <f>IF(NSW!X137="","",NSW!X137)</f>
        <v/>
      </c>
      <c r="X532" s="174">
        <f>IF(NSW!Y137="","",NSW!Y137)</f>
        <v>300</v>
      </c>
      <c r="Y532" s="174" t="str">
        <f>IF(NSW!Z137="","",NSW!Z137)</f>
        <v>L</v>
      </c>
      <c r="Z532" s="174" t="str">
        <f>IF(NSW!AA137="","",NSW!AA137)</f>
        <v>Kempsey City Council</v>
      </c>
      <c r="AA532" s="174" t="str">
        <f>IF(NSW!AB137="","",NSW!AB137)</f>
        <v>NSW Department of Public Works &amp; Services, Connel Wagner</v>
      </c>
      <c r="AB532" s="174" t="str">
        <f>IF(NSW!AC137="","",NSW!AC137)</f>
        <v>Enetech</v>
      </c>
      <c r="AC532" s="174" t="str">
        <f>IF(NSW!AD137="","",NSW!AD137)</f>
        <v/>
      </c>
      <c r="AD532" s="174" t="str">
        <f>IF(NSW!AE137="","",NSW!AE137)</f>
        <v/>
      </c>
      <c r="AE532" s="174" t="str">
        <f>IF(NSW!AF137="","",NSW!AF137)</f>
        <v/>
      </c>
      <c r="AF532" s="174" t="str">
        <f>IF(NSW!AG137="","",NSW!AG137)</f>
        <v/>
      </c>
      <c r="AG532" s="174" t="str">
        <f>IF(NSW!AH137="","",NSW!AH137)</f>
        <v/>
      </c>
      <c r="AH532" s="174" t="str">
        <f>IF(NSW!AI137="","",NSW!AI137)</f>
        <v/>
      </c>
      <c r="AI532" s="174" t="str">
        <f>IF(NSW!AJ137="","",NSW!AJ137)</f>
        <v/>
      </c>
      <c r="AJ532" s="174" t="str">
        <f>IF(NSW!AK137="","",NSW!AK137)</f>
        <v/>
      </c>
      <c r="AK532" s="174" t="str">
        <f>IF(NSW!AL137="","",NSW!AL137)</f>
        <v/>
      </c>
      <c r="AL532" s="174" t="str">
        <f>IF(WA!AM21="","",WA!AM21)</f>
        <v/>
      </c>
    </row>
    <row r="533" spans="1:38" x14ac:dyDescent="0.2">
      <c r="A533" s="7">
        <f t="shared" si="8"/>
        <v>530</v>
      </c>
      <c r="B533" s="40" t="str">
        <f>IF(WA!B50="","",WA!B50)</f>
        <v>PRESTON VALE VINEYARD</v>
      </c>
      <c r="C533" s="40" t="str">
        <f>IF(WA!C50="","",WA!C50)</f>
        <v/>
      </c>
      <c r="D533" s="40">
        <f>IF(WA!E50="","",WA!E50)</f>
        <v>2000</v>
      </c>
      <c r="E533" s="40" t="str">
        <f>IF(WA!F50="","",WA!F50)</f>
        <v/>
      </c>
      <c r="F533" s="40" t="str">
        <f>IF(WA!G50="","",WA!G50)</f>
        <v xml:space="preserve">Preston Vale </v>
      </c>
      <c r="G533" s="40" t="str">
        <f>IF(WA!H50="","",WA!H50)</f>
        <v/>
      </c>
      <c r="H533" s="40" t="str">
        <f>IF(WA!I50="","",WA!I50)</f>
        <v>DONNYBROOK</v>
      </c>
      <c r="I533" s="40" t="str">
        <f>IF(WA!J50="","",WA!J50)</f>
        <v>WA</v>
      </c>
      <c r="J533" s="40" t="str">
        <f>IF(WA!K50="","",WA!K50)</f>
        <v>TE</v>
      </c>
      <c r="K533" s="40" t="str">
        <f>IF(WA!L50="","",WA!L50)</f>
        <v/>
      </c>
      <c r="L533" s="40" t="str">
        <f>IF(WA!M50="","",WA!M50)</f>
        <v>he</v>
      </c>
      <c r="M533" s="40" t="str">
        <f>IF(WA!N50="","",WA!N50)</f>
        <v>S</v>
      </c>
      <c r="N533" s="40">
        <f>IF(WA!O50="","",WA!O50)</f>
        <v>30</v>
      </c>
      <c r="O533" s="40">
        <f>IF(WA!P50="","",WA!P50)</f>
        <v>300</v>
      </c>
      <c r="P533" s="40">
        <f>IF(WA!Q50="","",WA!Q50)</f>
        <v>300</v>
      </c>
      <c r="Q533" s="40">
        <f>IF(WA!R50="","",WA!R50)</f>
        <v>1750</v>
      </c>
      <c r="R533" s="40">
        <f>IF(WA!S50="","",WA!S50)</f>
        <v>245</v>
      </c>
      <c r="S533" s="40" t="str">
        <f>IF(WA!T50="","",WA!T50)</f>
        <v>I</v>
      </c>
      <c r="T533" s="40" t="str">
        <f>IF(WA!U50="","",WA!U50)</f>
        <v/>
      </c>
      <c r="U533" s="40" t="str">
        <f>IF(WA!V50="","",WA!V50)</f>
        <v/>
      </c>
      <c r="V533" s="40" t="str">
        <f>IF(WA!W50="","",WA!W50)</f>
        <v/>
      </c>
      <c r="W533" s="40" t="str">
        <f>IF(WA!Y50="","",WA!Y50)</f>
        <v/>
      </c>
      <c r="X533" s="40">
        <f>IF(WA!Z50="","",WA!Z50)</f>
        <v>25</v>
      </c>
      <c r="Y533" s="40" t="str">
        <f>IF(WA!AA50="","",WA!AA50)</f>
        <v>L</v>
      </c>
      <c r="Z533" s="40" t="str">
        <f>IF(WA!AB50="","",WA!AB50)</f>
        <v>Southern Wine Corporation Ltd</v>
      </c>
      <c r="AA533" s="40" t="str">
        <f>IF(WA!AC50="","",WA!AC50)</f>
        <v>Gutteridge Haskins &amp; Davey</v>
      </c>
      <c r="AB533" s="40" t="str">
        <f>IF(WA!AD50="","",WA!AD50)</f>
        <v>Cardinal Contractors</v>
      </c>
      <c r="AC533" s="40" t="str">
        <f>IF(WA!AE50="","",WA!AE50)</f>
        <v/>
      </c>
      <c r="AD533" s="40" t="str">
        <f>IF(WA!AF50="","",WA!AF50)</f>
        <v/>
      </c>
      <c r="AE533" s="40" t="str">
        <f>IF(WA!AG50="","",WA!AG50)</f>
        <v/>
      </c>
      <c r="AF533" s="40" t="str">
        <f>IF(WA!AH50="","",WA!AH50)</f>
        <v/>
      </c>
      <c r="AG533" s="40" t="str">
        <f>IF(WA!AI50="","",WA!AI50)</f>
        <v/>
      </c>
      <c r="AH533" s="40" t="str">
        <f>IF(WA!AJ50="","",WA!AJ50)</f>
        <v/>
      </c>
      <c r="AI533" s="40" t="str">
        <f>IF(WA!AK50="","",WA!AK50)</f>
        <v/>
      </c>
      <c r="AK533" s="40" t="str">
        <f>IF(WA!AL50="","",WA!AL50)</f>
        <v/>
      </c>
      <c r="AL533" s="40" t="str">
        <f>IF(WA!AM22="","",WA!AM22)</f>
        <v/>
      </c>
    </row>
    <row r="534" spans="1:38" x14ac:dyDescent="0.2">
      <c r="A534" s="7">
        <f t="shared" si="8"/>
        <v>531</v>
      </c>
      <c r="B534" s="40" t="str">
        <f>IF(TAS!B87="","",TAS!B87)</f>
        <v>STOCKMAN NO 3</v>
      </c>
      <c r="C534" s="40" t="str">
        <f>IF(TAS!C87="","",TAS!C87)</f>
        <v/>
      </c>
      <c r="D534" s="40">
        <f>IF(TAS!E87="","",TAS!E87)</f>
        <v>2000</v>
      </c>
      <c r="E534" s="40" t="str">
        <f>IF(TAS!F87="","",TAS!F87)</f>
        <v/>
      </c>
      <c r="F534" s="40" t="str">
        <f>IF(TAS!G87="","",TAS!G87)</f>
        <v>Trib Jordan</v>
      </c>
      <c r="G534" s="40" t="str">
        <f>IF(TAS!H87="","",TAS!H87)</f>
        <v/>
      </c>
      <c r="H534" s="40" t="str">
        <f>IF(TAS!I87="","",TAS!I87)</f>
        <v>BOTHWELL</v>
      </c>
      <c r="I534" s="40" t="str">
        <f>IF(TAS!J87="","",TAS!J87)</f>
        <v>TAS</v>
      </c>
      <c r="J534" s="40" t="str">
        <f>IF(TAS!K87="","",TAS!K87)</f>
        <v>TE</v>
      </c>
      <c r="K534" s="40" t="str">
        <f>IF(TAS!L87="","",TAS!L87)</f>
        <v/>
      </c>
      <c r="L534" s="40" t="str">
        <f>IF(TAS!M87="","",TAS!M87)</f>
        <v/>
      </c>
      <c r="M534" s="40" t="str">
        <f>IF(TAS!N87="","",TAS!N87)</f>
        <v>S</v>
      </c>
      <c r="N534" s="40">
        <f>IF(TAS!O87="","",TAS!O87)</f>
        <v>24</v>
      </c>
      <c r="O534" s="40">
        <f>IF(TAS!P87="","",TAS!P87)</f>
        <v>170</v>
      </c>
      <c r="P534" s="40" t="str">
        <f>IF(TAS!Q87="","",TAS!Q87)</f>
        <v/>
      </c>
      <c r="Q534" s="40">
        <f>IF(TAS!R87="","",TAS!R87)</f>
        <v>400</v>
      </c>
      <c r="R534" s="40">
        <f>IF(TAS!S87="","",TAS!S87)</f>
        <v>52</v>
      </c>
      <c r="S534" s="40" t="str">
        <f>IF(TAS!T87="","",TAS!T87)</f>
        <v>I</v>
      </c>
      <c r="T534" s="40" t="str">
        <f>IF(TAS!U87="","",TAS!U87)</f>
        <v/>
      </c>
      <c r="U534" s="40" t="str">
        <f>IF(TAS!V87="","",TAS!V87)</f>
        <v/>
      </c>
      <c r="V534" s="40" t="str">
        <f>IF(TAS!W87="","",TAS!W87)</f>
        <v/>
      </c>
      <c r="W534" s="40">
        <f>IF(TAS!Y87="","",TAS!Y87)</f>
        <v>10</v>
      </c>
      <c r="X534" s="40" t="str">
        <f>IF(TAS!Z87="","",TAS!Z87)</f>
        <v>5?</v>
      </c>
      <c r="Y534" s="40" t="str">
        <f>IF(TAS!AB87="","",TAS!AB87)</f>
        <v>L</v>
      </c>
      <c r="Z534" s="40" t="str">
        <f>IF(TAS!AC87="","",TAS!AC87)</f>
        <v>Stockman Stud</v>
      </c>
      <c r="AA534" s="40" t="str">
        <f>IF(TAS!AD87="","",TAS!AD87)</f>
        <v/>
      </c>
      <c r="AB534" s="40" t="str">
        <f>IF(TAS!AE87="","",TAS!AE87)</f>
        <v>G. Cunning</v>
      </c>
      <c r="AC534" s="40" t="str">
        <f>IF(TAS!AF87="","",TAS!AF87)</f>
        <v/>
      </c>
      <c r="AD534" s="40" t="str">
        <f>IF(TAS!AG87="","",TAS!AG87)</f>
        <v/>
      </c>
      <c r="AE534" s="40" t="str">
        <f>IF(TAS!AH87="","",TAS!AH87)</f>
        <v/>
      </c>
      <c r="AF534" s="40" t="str">
        <f>IF(TAS!AI87="","",TAS!AI87)</f>
        <v/>
      </c>
      <c r="AG534" s="40" t="str">
        <f>IF(TAS!AJ87="","",TAS!AJ87)</f>
        <v/>
      </c>
      <c r="AH534" s="40" t="str">
        <f>IF(TAS!AK87="","",TAS!AK87)</f>
        <v/>
      </c>
      <c r="AI534" s="40" t="str">
        <f>IF(TAS!AL87="","",TAS!AL87)</f>
        <v/>
      </c>
      <c r="AJ534" s="40" t="str">
        <f>IF(TAS!AM87="","",TAS!AM87)</f>
        <v/>
      </c>
      <c r="AK534" s="40" t="str">
        <f>IF(TAS!AN87="","",TAS!AN87)</f>
        <v/>
      </c>
      <c r="AL534" s="40" t="str">
        <f>IF(WA!AM23="","",WA!AM23)</f>
        <v/>
      </c>
    </row>
    <row r="535" spans="1:38" x14ac:dyDescent="0.2">
      <c r="A535" s="7">
        <f t="shared" si="8"/>
        <v>532</v>
      </c>
      <c r="B535" s="40" t="str">
        <f>IF(TAS!B85="","",TAS!B85)</f>
        <v>TASSAL</v>
      </c>
      <c r="C535" s="40" t="str">
        <f>IF(TAS!C85="","",TAS!C85)</f>
        <v/>
      </c>
      <c r="D535" s="40">
        <f>IF(TAS!E85="","",TAS!E85)</f>
        <v>2000</v>
      </c>
      <c r="E535" s="40" t="str">
        <f>IF(TAS!F85="","",TAS!F85)</f>
        <v/>
      </c>
      <c r="F535" s="40" t="str">
        <f>IF(TAS!G85="","",TAS!G85)</f>
        <v>Un-named Creek</v>
      </c>
      <c r="G535" s="40" t="str">
        <f>IF(TAS!H85="","",TAS!H85)</f>
        <v/>
      </c>
      <c r="H535" s="40" t="str">
        <f>IF(TAS!I85="","",TAS!I85)</f>
        <v>DOVER</v>
      </c>
      <c r="I535" s="40" t="str">
        <f>IF(TAS!J85="","",TAS!J85)</f>
        <v>TAS</v>
      </c>
      <c r="J535" s="40" t="str">
        <f>IF(TAS!K85="","",TAS!K85)</f>
        <v>TE</v>
      </c>
      <c r="K535" s="40" t="str">
        <f>IF(TAS!L85="","",TAS!L85)</f>
        <v/>
      </c>
      <c r="L535" s="40" t="str">
        <f>IF(TAS!M85="","",TAS!M85)</f>
        <v/>
      </c>
      <c r="M535" s="40" t="str">
        <f>IF(TAS!N85="","",TAS!N85)</f>
        <v/>
      </c>
      <c r="N535" s="40">
        <f>IF(TAS!O85="","",TAS!O85)</f>
        <v>17</v>
      </c>
      <c r="O535" s="40">
        <f>IF(TAS!P85="","",TAS!P85)</f>
        <v>40</v>
      </c>
      <c r="P535" s="40" t="str">
        <f>IF(TAS!Q85="","",TAS!Q85)</f>
        <v/>
      </c>
      <c r="Q535" s="40">
        <f>IF(TAS!R85="","",TAS!R85)</f>
        <v>60</v>
      </c>
      <c r="R535" s="40">
        <f>IF(TAS!S85="","",TAS!S85)</f>
        <v>11</v>
      </c>
      <c r="S535" s="40" t="str">
        <f>IF(TAS!T85="","",TAS!T85)</f>
        <v>I</v>
      </c>
      <c r="T535" s="40" t="str">
        <f>IF(TAS!U85="","",TAS!U85)</f>
        <v/>
      </c>
      <c r="U535" s="40" t="str">
        <f>IF(TAS!V85="","",TAS!V85)</f>
        <v/>
      </c>
      <c r="V535" s="40" t="str">
        <f>IF(TAS!W85="","",TAS!W85)</f>
        <v/>
      </c>
      <c r="W535" s="40">
        <f>IF(TAS!Y85="","",TAS!Y85)</f>
        <v>3</v>
      </c>
      <c r="X535" s="40">
        <f>IF(TAS!Z85="","",TAS!Z85)</f>
        <v>19</v>
      </c>
      <c r="Y535" s="40" t="str">
        <f>IF(TAS!AB85="","",TAS!AB85)</f>
        <v>L</v>
      </c>
      <c r="Z535" s="40" t="str">
        <f>IF(TAS!AC85="","",TAS!AC85)</f>
        <v>Tassal Operations</v>
      </c>
      <c r="AA535" s="40" t="str">
        <f>IF(TAS!AD85="","",TAS!AD85)</f>
        <v/>
      </c>
      <c r="AB535" s="40" t="str">
        <f>IF(TAS!AE85="","",TAS!AE85)</f>
        <v>G. Cunning</v>
      </c>
      <c r="AC535" s="40" t="str">
        <f>IF(TAS!AF85="","",TAS!AF85)</f>
        <v/>
      </c>
      <c r="AD535" s="40" t="str">
        <f>IF(TAS!AG85="","",TAS!AG85)</f>
        <v/>
      </c>
      <c r="AE535" s="40" t="str">
        <f>IF(TAS!AH85="","",TAS!AH85)</f>
        <v/>
      </c>
      <c r="AF535" s="40" t="str">
        <f>IF(TAS!AI85="","",TAS!AI85)</f>
        <v/>
      </c>
      <c r="AG535" s="40" t="str">
        <f>IF(TAS!AJ85="","",TAS!AJ85)</f>
        <v/>
      </c>
      <c r="AH535" s="40" t="str">
        <f>IF(TAS!AK85="","",TAS!AK85)</f>
        <v/>
      </c>
      <c r="AI535" s="40" t="str">
        <f>IF(TAS!AL85="","",TAS!AL85)</f>
        <v/>
      </c>
      <c r="AJ535" s="40" t="str">
        <f>IF(TAS!AM85="","",TAS!AM85)</f>
        <v/>
      </c>
      <c r="AK535" s="40" t="str">
        <f>IF(TAS!AN85="","",TAS!AN85)</f>
        <v/>
      </c>
      <c r="AL535" s="40" t="str">
        <f>IF(WA!AM24="","",WA!AM24)</f>
        <v/>
      </c>
    </row>
    <row r="536" spans="1:38" x14ac:dyDescent="0.2">
      <c r="A536" s="7">
        <f t="shared" si="8"/>
        <v>533</v>
      </c>
      <c r="B536" s="40" t="str">
        <f>IF(QLD!C117="","",QLD!C117)</f>
        <v>"BOTTLE TREE FEEDLOT" PROPERTY DAM</v>
      </c>
      <c r="C536" s="40" t="str">
        <f>IF(QLD!D117="","",QLD!D117)</f>
        <v/>
      </c>
      <c r="D536" s="40">
        <f>IF(QLD!F117="","",QLD!F117)</f>
        <v>2001</v>
      </c>
      <c r="E536" s="40" t="str">
        <f>IF(QLD!G117="","",QLD!G117)</f>
        <v/>
      </c>
      <c r="F536" s="40" t="str">
        <f>IF(QLD!H117="","",QLD!H117)</f>
        <v>Condamine</v>
      </c>
      <c r="G536" s="40" t="str">
        <f>IF(QLD!I117="","",QLD!I117)</f>
        <v/>
      </c>
      <c r="H536" s="40" t="str">
        <f>IF(QLD!J117="","",QLD!J117)</f>
        <v>CHINCILLA</v>
      </c>
      <c r="I536" s="40" t="str">
        <f>IF(QLD!K117="","",QLD!K117)</f>
        <v>QLD</v>
      </c>
      <c r="J536" s="40" t="str">
        <f>IF(QLD!L117="","",QLD!L117)</f>
        <v>TE</v>
      </c>
      <c r="K536" s="40" t="str">
        <f>IF(QLD!M117="","",QLD!M117)</f>
        <v/>
      </c>
      <c r="L536" s="40" t="str">
        <f>IF(QLD!N117="","",QLD!N117)</f>
        <v>h</v>
      </c>
      <c r="M536" s="40" t="str">
        <f>IF(QLD!O117="","",QLD!O117)</f>
        <v/>
      </c>
      <c r="N536" s="40">
        <f>IF(QLD!P117="","",QLD!P117)</f>
        <v>9.5</v>
      </c>
      <c r="O536" s="40">
        <f>IF(QLD!Q117="","",QLD!Q117)</f>
        <v>1270</v>
      </c>
      <c r="P536" s="40" t="str">
        <f>IF(QLD!R117="","",QLD!R117)</f>
        <v/>
      </c>
      <c r="Q536" s="40">
        <f>IF(QLD!S117="","",QLD!S117)</f>
        <v>2600</v>
      </c>
      <c r="R536" s="40">
        <f>IF(QLD!T117="","",QLD!T117)</f>
        <v>2630</v>
      </c>
      <c r="S536" s="40" t="str">
        <f>IF(QLD!U117="","",QLD!U117)</f>
        <v>I</v>
      </c>
      <c r="T536" s="40" t="str">
        <f>IF(QLD!V117="","",QLD!V117)</f>
        <v/>
      </c>
      <c r="U536" s="40" t="str">
        <f>IF(QLD!W117="","",QLD!W117)</f>
        <v/>
      </c>
      <c r="V536" s="40" t="str">
        <f>IF(QLD!X117="","",QLD!X117)</f>
        <v/>
      </c>
      <c r="W536" s="40" t="str">
        <f>IF(QLD!Z117="","",QLD!Z117)</f>
        <v/>
      </c>
      <c r="X536" s="40" t="str">
        <f>IF(QLD!AA117="","",QLD!AA117)</f>
        <v/>
      </c>
      <c r="Y536" s="40" t="str">
        <f>IF(QLD!AB117="","",QLD!AB117)</f>
        <v/>
      </c>
      <c r="Z536" s="40" t="str">
        <f>IF(QLD!AC117="","",QLD!AC117)</f>
        <v>Stanbroke Pastoral Co. Pty Ltd</v>
      </c>
      <c r="AA536" s="40" t="str">
        <f>IF(QLD!AD117="","",QLD!AD117)</f>
        <v>Coffey &amp; Partners</v>
      </c>
      <c r="AB536" s="40" t="str">
        <f>IF(QLD!AE117="","",QLD!AE117)</f>
        <v/>
      </c>
      <c r="AC536" s="40" t="str">
        <f>IF(QLD!AF117="","",QLD!AF117)</f>
        <v/>
      </c>
      <c r="AD536" s="40" t="str">
        <f>IF(QLD!AG117="","",QLD!AG117)</f>
        <v/>
      </c>
      <c r="AE536" s="40" t="str">
        <f>IF(QLD!AH117="","",QLD!AH117)</f>
        <v/>
      </c>
      <c r="AF536" s="40" t="str">
        <f>IF(QLD!AI117="","",QLD!AI117)</f>
        <v/>
      </c>
      <c r="AG536" s="40" t="str">
        <f>IF(QLD!AJ117="","",QLD!AJ117)</f>
        <v/>
      </c>
      <c r="AH536" s="40" t="str">
        <f>IF(QLD!AK117="","",QLD!AK117)</f>
        <v/>
      </c>
      <c r="AI536" s="40" t="str">
        <f>IF(QLD!AL117="","",QLD!AL117)</f>
        <v/>
      </c>
      <c r="AJ536" s="40" t="str">
        <f>IF(QLD!AM117="","",QLD!AM117)</f>
        <v/>
      </c>
      <c r="AK536" s="40" t="str">
        <f>IF(QLD!AN117="","",QLD!AN117)</f>
        <v/>
      </c>
      <c r="AL536" s="40" t="str">
        <f>IF(WA!AM25="","",WA!AM25)</f>
        <v/>
      </c>
    </row>
    <row r="537" spans="1:38" x14ac:dyDescent="0.2">
      <c r="A537" s="7">
        <f t="shared" si="8"/>
        <v>534</v>
      </c>
      <c r="B537" s="40" t="str">
        <f>IF(QLD!C118="","",QLD!C118)</f>
        <v>CALLIDE COAL - DUNN CK EAST</v>
      </c>
      <c r="C537" s="40" t="str">
        <f>IF(QLD!D118="","",QLD!D118)</f>
        <v/>
      </c>
      <c r="D537" s="40">
        <f>IF(QLD!F118="","",QLD!F118)</f>
        <v>2001</v>
      </c>
      <c r="E537" s="40" t="str">
        <f>IF(QLD!G118="","",QLD!G118)</f>
        <v/>
      </c>
      <c r="F537" s="40" t="str">
        <f>IF(QLD!H118="","",QLD!H118)</f>
        <v/>
      </c>
      <c r="G537" s="40" t="str">
        <f>IF(QLD!I118="","",QLD!I118)</f>
        <v/>
      </c>
      <c r="H537" s="40" t="str">
        <f>IF(QLD!J118="","",QLD!J118)</f>
        <v>BILOELA</v>
      </c>
      <c r="I537" s="40" t="str">
        <f>IF(QLD!K118="","",QLD!K118)</f>
        <v>QLD</v>
      </c>
      <c r="J537" s="40" t="str">
        <f>IF(QLD!L118="","",QLD!L118)</f>
        <v/>
      </c>
      <c r="K537" s="40" t="str">
        <f>IF(QLD!M118="","",QLD!M118)</f>
        <v/>
      </c>
      <c r="L537" s="40" t="str">
        <f>IF(QLD!N118="","",QLD!N118)</f>
        <v/>
      </c>
      <c r="M537" s="40" t="str">
        <f>IF(QLD!O118="","",QLD!O118)</f>
        <v/>
      </c>
      <c r="N537" s="40">
        <f>IF(QLD!P118="","",QLD!P118)</f>
        <v>11</v>
      </c>
      <c r="O537" s="40">
        <f>IF(QLD!Q118="","",QLD!Q118)</f>
        <v>260</v>
      </c>
      <c r="P537" s="40" t="str">
        <f>IF(QLD!R118="","",QLD!R118)</f>
        <v/>
      </c>
      <c r="Q537" s="40">
        <f>IF(QLD!S118="","",QLD!S118)</f>
        <v>250</v>
      </c>
      <c r="R537" s="40" t="str">
        <f>IF(QLD!T118="","",QLD!T118)</f>
        <v/>
      </c>
      <c r="S537" s="40" t="str">
        <f>IF(QLD!U118="","",QLD!U118)</f>
        <v/>
      </c>
      <c r="T537" s="40" t="str">
        <f>IF(QLD!V118="","",QLD!V118)</f>
        <v/>
      </c>
      <c r="U537" s="40" t="str">
        <f>IF(QLD!W118="","",QLD!W118)</f>
        <v/>
      </c>
      <c r="V537" s="40" t="str">
        <f>IF(QLD!X118="","",QLD!X118)</f>
        <v/>
      </c>
      <c r="W537" s="40" t="str">
        <f>IF(QLD!Z118="","",QLD!Z118)</f>
        <v/>
      </c>
      <c r="X537" s="40" t="str">
        <f>IF(QLD!AA118="","",QLD!AA118)</f>
        <v/>
      </c>
      <c r="Y537" s="40" t="str">
        <f>IF(QLD!AB118="","",QLD!AB118)</f>
        <v/>
      </c>
      <c r="Z537" s="40" t="str">
        <f>IF(QLD!AC118="","",QLD!AC118)</f>
        <v>Callide Coalfields Pty Ltd</v>
      </c>
      <c r="AA537" s="40" t="str">
        <f>IF(QLD!AD118="","",QLD!AD118)</f>
        <v>Water Solutions Pty Ltd</v>
      </c>
      <c r="AB537" s="40" t="str">
        <f>IF(QLD!AE118="","",QLD!AE118)</f>
        <v/>
      </c>
      <c r="AC537" s="40" t="str">
        <f>IF(QLD!AF118="","",QLD!AF118)</f>
        <v/>
      </c>
      <c r="AD537" s="40" t="str">
        <f>IF(QLD!AG118="","",QLD!AG118)</f>
        <v/>
      </c>
      <c r="AE537" s="40" t="str">
        <f>IF(QLD!AH118="","",QLD!AH118)</f>
        <v/>
      </c>
      <c r="AF537" s="40" t="str">
        <f>IF(QLD!AI118="","",QLD!AI118)</f>
        <v/>
      </c>
      <c r="AG537" s="40" t="str">
        <f>IF(QLD!AJ118="","",QLD!AJ118)</f>
        <v/>
      </c>
      <c r="AH537" s="40" t="str">
        <f>IF(QLD!AK118="","",QLD!AK118)</f>
        <v/>
      </c>
      <c r="AI537" s="40" t="str">
        <f>IF(QLD!AL118="","",QLD!AL118)</f>
        <v/>
      </c>
      <c r="AJ537" s="40" t="str">
        <f>IF(QLD!AM118="","",QLD!AM118)</f>
        <v/>
      </c>
      <c r="AK537" s="40" t="str">
        <f>IF(QLD!AN118="","",QLD!AN118)</f>
        <v/>
      </c>
      <c r="AL537" s="40" t="str">
        <f>IF(WA!AM26="","",WA!AM26)</f>
        <v/>
      </c>
    </row>
    <row r="538" spans="1:38" x14ac:dyDescent="0.2">
      <c r="A538" s="7">
        <f t="shared" si="8"/>
        <v>535</v>
      </c>
      <c r="B538" s="40" t="str">
        <f>IF(QLD!C119="","",QLD!C119)</f>
        <v>EMU CREEK MINE - UPPER BACK CREEK</v>
      </c>
      <c r="C538" s="40" t="str">
        <f>IF(QLD!D119="","",QLD!D119)</f>
        <v/>
      </c>
      <c r="D538" s="40">
        <f>IF(QLD!F119="","",QLD!F119)</f>
        <v>2001</v>
      </c>
      <c r="E538" s="40" t="str">
        <f>IF(QLD!G119="","",QLD!G119)</f>
        <v/>
      </c>
      <c r="F538" s="40" t="str">
        <f>IF(QLD!H119="","",QLD!H119)</f>
        <v>Back Creek</v>
      </c>
      <c r="G538" s="40" t="str">
        <f>IF(QLD!I119="","",QLD!I119)</f>
        <v/>
      </c>
      <c r="H538" s="40" t="str">
        <f>IF(QLD!J119="","",QLD!J119)</f>
        <v>-</v>
      </c>
      <c r="I538" s="40" t="str">
        <f>IF(QLD!K119="","",QLD!K119)</f>
        <v>QLD</v>
      </c>
      <c r="J538" s="40" t="str">
        <f>IF(QLD!L119="","",QLD!L119)</f>
        <v>ER</v>
      </c>
      <c r="K538" s="40" t="str">
        <f>IF(QLD!M119="","",QLD!M119)</f>
        <v/>
      </c>
      <c r="L538" s="40" t="str">
        <f>IF(QLD!N119="","",QLD!N119)</f>
        <v/>
      </c>
      <c r="M538" s="40" t="str">
        <f>IF(QLD!O119="","",QLD!O119)</f>
        <v/>
      </c>
      <c r="N538" s="40">
        <f>IF(QLD!P119="","",QLD!P119)</f>
        <v>32.299999999999997</v>
      </c>
      <c r="O538" s="40" t="str">
        <f>IF(QLD!Q119="","",QLD!Q119)</f>
        <v/>
      </c>
      <c r="P538" s="40" t="str">
        <f>IF(QLD!R119="","",QLD!R119)</f>
        <v/>
      </c>
      <c r="Q538" s="40">
        <f>IF(QLD!S119="","",QLD!S119)</f>
        <v>2150</v>
      </c>
      <c r="R538" s="40" t="str">
        <f>IF(QLD!T119="","",QLD!T119)</f>
        <v/>
      </c>
      <c r="S538" s="40" t="str">
        <f>IF(QLD!U119="","",QLD!U119)</f>
        <v/>
      </c>
      <c r="T538" s="40" t="str">
        <f>IF(QLD!V119="","",QLD!V119)</f>
        <v/>
      </c>
      <c r="U538" s="40" t="str">
        <f>IF(QLD!W119="","",QLD!W119)</f>
        <v/>
      </c>
      <c r="V538" s="40" t="str">
        <f>IF(QLD!X119="","",QLD!X119)</f>
        <v/>
      </c>
      <c r="W538" s="40" t="str">
        <f>IF(QLD!Z119="","",QLD!Z119)</f>
        <v/>
      </c>
      <c r="X538" s="40" t="str">
        <f>IF(QLD!AA119="","",QLD!AA119)</f>
        <v/>
      </c>
      <c r="Y538" s="40" t="str">
        <f>IF(QLD!AB119="","",QLD!AB119)</f>
        <v/>
      </c>
      <c r="Z538" s="40" t="str">
        <f>IF(QLD!AC119="","",QLD!AC119)</f>
        <v>Curtain Bros Mining Pty Ltd</v>
      </c>
      <c r="AA538" s="40" t="str">
        <f>IF(QLD!AD119="","",QLD!AD119)</f>
        <v>GHD</v>
      </c>
      <c r="AB538" s="40" t="str">
        <f>IF(QLD!AE119="","",QLD!AE119)</f>
        <v/>
      </c>
      <c r="AC538" s="40" t="str">
        <f>IF(QLD!AF119="","",QLD!AF119)</f>
        <v/>
      </c>
      <c r="AD538" s="40" t="str">
        <f>IF(QLD!AG119="","",QLD!AG119)</f>
        <v/>
      </c>
      <c r="AE538" s="40" t="str">
        <f>IF(QLD!AH119="","",QLD!AH119)</f>
        <v/>
      </c>
      <c r="AF538" s="40" t="str">
        <f>IF(QLD!AI119="","",QLD!AI119)</f>
        <v/>
      </c>
      <c r="AG538" s="40" t="str">
        <f>IF(QLD!AJ119="","",QLD!AJ119)</f>
        <v/>
      </c>
      <c r="AH538" s="40" t="str">
        <f>IF(QLD!AK119="","",QLD!AK119)</f>
        <v/>
      </c>
      <c r="AI538" s="40" t="str">
        <f>IF(QLD!AL119="","",QLD!AL119)</f>
        <v/>
      </c>
      <c r="AJ538" s="40" t="str">
        <f>IF(QLD!AM119="","",QLD!AM119)</f>
        <v/>
      </c>
      <c r="AK538" s="40" t="str">
        <f>IF(QLD!AN119="","",QLD!AN119)</f>
        <v/>
      </c>
      <c r="AL538" s="40" t="str">
        <f>IF(WA!AM27="","",WA!AM27)</f>
        <v/>
      </c>
    </row>
    <row r="539" spans="1:38" x14ac:dyDescent="0.2">
      <c r="A539" s="7">
        <f t="shared" si="8"/>
        <v>536</v>
      </c>
      <c r="B539" s="40" t="str">
        <f>IF(TAS!B89="","",TAS!B89)</f>
        <v>HARDING</v>
      </c>
      <c r="C539" s="40" t="str">
        <f>IF(TAS!C89="","",TAS!C89)</f>
        <v/>
      </c>
      <c r="D539" s="40">
        <f>IF(TAS!E89="","",TAS!E89)</f>
        <v>2001</v>
      </c>
      <c r="E539" s="40" t="str">
        <f>IF(TAS!F89="","",TAS!F89)</f>
        <v/>
      </c>
      <c r="F539" s="40" t="str">
        <f>IF(TAS!G89="","",TAS!G89)</f>
        <v>Trib Tamar</v>
      </c>
      <c r="G539" s="40" t="str">
        <f>IF(TAS!H89="","",TAS!H89)</f>
        <v/>
      </c>
      <c r="H539" s="40" t="str">
        <f>IF(TAS!I89="","",TAS!I89)</f>
        <v>LAUNCESTON</v>
      </c>
      <c r="I539" s="40" t="str">
        <f>IF(TAS!J89="","",TAS!J89)</f>
        <v>TAS</v>
      </c>
      <c r="J539" s="40" t="str">
        <f>IF(TAS!K89="","",TAS!K89)</f>
        <v>TE</v>
      </c>
      <c r="K539" s="40" t="str">
        <f>IF(TAS!L89="","",TAS!L89)</f>
        <v/>
      </c>
      <c r="L539" s="40" t="str">
        <f>IF(TAS!M89="","",TAS!M89)</f>
        <v/>
      </c>
      <c r="M539" s="40" t="str">
        <f>IF(TAS!N89="","",TAS!N89)</f>
        <v>S</v>
      </c>
      <c r="N539" s="40">
        <f>IF(TAS!O89="","",TAS!O89)</f>
        <v>17</v>
      </c>
      <c r="O539" s="40">
        <f>IF(TAS!P89="","",TAS!P89)</f>
        <v>145</v>
      </c>
      <c r="P539" s="40" t="str">
        <f>IF(TAS!Q89="","",TAS!Q89)</f>
        <v/>
      </c>
      <c r="Q539" s="40">
        <f>IF(TAS!R89="","",TAS!R89)</f>
        <v>100</v>
      </c>
      <c r="R539" s="40">
        <f>IF(TAS!S89="","",TAS!S89)</f>
        <v>30</v>
      </c>
      <c r="S539" s="40" t="str">
        <f>IF(TAS!T89="","",TAS!T89)</f>
        <v>I</v>
      </c>
      <c r="T539" s="40" t="str">
        <f>IF(TAS!U89="","",TAS!U89)</f>
        <v/>
      </c>
      <c r="U539" s="40" t="str">
        <f>IF(TAS!V89="","",TAS!V89)</f>
        <v/>
      </c>
      <c r="V539" s="40" t="str">
        <f>IF(TAS!W89="","",TAS!W89)</f>
        <v/>
      </c>
      <c r="W539" s="40">
        <f>IF(TAS!Y89="","",TAS!Y89)</f>
        <v>2</v>
      </c>
      <c r="X539" s="40">
        <f>IF(TAS!Z89="","",TAS!Z89)</f>
        <v>19</v>
      </c>
      <c r="Y539" s="40" t="str">
        <f>IF(TAS!AB89="","",TAS!AB89)</f>
        <v>L</v>
      </c>
      <c r="Z539" s="40" t="str">
        <f>IF(TAS!AC89="","",TAS!AC89)</f>
        <v xml:space="preserve">R. Harding </v>
      </c>
      <c r="AA539" s="40" t="str">
        <f>IF(TAS!AD89="","",TAS!AD89)</f>
        <v>Coffey</v>
      </c>
      <c r="AB539" s="40" t="str">
        <f>IF(TAS!AE89="","",TAS!AE89)</f>
        <v>H. Maxwell</v>
      </c>
      <c r="AC539" s="40" t="str">
        <f>IF(TAS!AF89="","",TAS!AF89)</f>
        <v/>
      </c>
      <c r="AD539" s="40" t="str">
        <f>IF(TAS!AG89="","",TAS!AG89)</f>
        <v/>
      </c>
      <c r="AE539" s="40" t="str">
        <f>IF(TAS!AH89="","",TAS!AH89)</f>
        <v/>
      </c>
      <c r="AF539" s="40" t="str">
        <f>IF(TAS!AI89="","",TAS!AI89)</f>
        <v/>
      </c>
      <c r="AG539" s="40" t="str">
        <f>IF(TAS!AJ89="","",TAS!AJ89)</f>
        <v/>
      </c>
      <c r="AH539" s="40" t="str">
        <f>IF(TAS!AK89="","",TAS!AK89)</f>
        <v/>
      </c>
      <c r="AI539" s="40" t="str">
        <f>IF(TAS!AL89="","",TAS!AL89)</f>
        <v/>
      </c>
      <c r="AJ539" s="40" t="str">
        <f>IF(TAS!AM89="","",TAS!AM89)</f>
        <v/>
      </c>
      <c r="AK539" s="40" t="str">
        <f>IF(TAS!AN89="","",TAS!AN89)</f>
        <v/>
      </c>
      <c r="AL539" s="40" t="str">
        <f>IF(WA!AM28="","",WA!AM28)</f>
        <v/>
      </c>
    </row>
    <row r="540" spans="1:38" x14ac:dyDescent="0.2">
      <c r="A540" s="7">
        <f t="shared" si="8"/>
        <v>537</v>
      </c>
      <c r="B540" s="40" t="str">
        <f>IF(TAS!B90="","",TAS!B90)</f>
        <v>LLANBERIS</v>
      </c>
      <c r="C540" s="40" t="str">
        <f>IF(TAS!C90="","",TAS!C90)</f>
        <v/>
      </c>
      <c r="D540" s="40">
        <f>IF(TAS!E90="","",TAS!E90)</f>
        <v>2001</v>
      </c>
      <c r="E540" s="40" t="str">
        <f>IF(TAS!F90="","",TAS!F90)</f>
        <v/>
      </c>
      <c r="F540" s="40" t="str">
        <f>IF(TAS!G90="","",TAS!G90)</f>
        <v>Dew Rivulet</v>
      </c>
      <c r="G540" s="40" t="str">
        <f>IF(TAS!H90="","",TAS!H90)</f>
        <v/>
      </c>
      <c r="H540" s="40" t="str">
        <f>IF(TAS!I90="","",TAS!I90)</f>
        <v>BOTHWELL</v>
      </c>
      <c r="I540" s="40" t="str">
        <f>IF(TAS!J90="","",TAS!J90)</f>
        <v>TAS</v>
      </c>
      <c r="J540" s="40" t="str">
        <f>IF(TAS!K90="","",TAS!K90)</f>
        <v>TE</v>
      </c>
      <c r="K540" s="40" t="str">
        <f>IF(TAS!L90="","",TAS!L90)</f>
        <v/>
      </c>
      <c r="L540" s="40" t="str">
        <f>IF(TAS!M90="","",TAS!M90)</f>
        <v/>
      </c>
      <c r="M540" s="40" t="str">
        <f>IF(TAS!N90="","",TAS!N90)</f>
        <v>S</v>
      </c>
      <c r="N540" s="40">
        <f>IF(TAS!O90="","",TAS!O90)</f>
        <v>19</v>
      </c>
      <c r="O540" s="40">
        <f>IF(TAS!P90="","",TAS!P90)</f>
        <v>180</v>
      </c>
      <c r="P540" s="40">
        <f>IF(TAS!Q90="","",TAS!Q90)</f>
        <v>50</v>
      </c>
      <c r="Q540" s="40">
        <f>IF(TAS!R90="","",TAS!R90)</f>
        <v>230</v>
      </c>
      <c r="R540" s="40">
        <f>IF(TAS!S90="","",TAS!S90)</f>
        <v>37</v>
      </c>
      <c r="S540" s="40" t="str">
        <f>IF(TAS!T90="","",TAS!T90)</f>
        <v>I</v>
      </c>
      <c r="T540" s="40" t="str">
        <f>IF(TAS!U90="","",TAS!U90)</f>
        <v/>
      </c>
      <c r="U540" s="40" t="str">
        <f>IF(TAS!V90="","",TAS!V90)</f>
        <v/>
      </c>
      <c r="V540" s="40" t="str">
        <f>IF(TAS!W90="","",TAS!W90)</f>
        <v/>
      </c>
      <c r="W540" s="40">
        <f>IF(TAS!Y90="","",TAS!Y90)</f>
        <v>6</v>
      </c>
      <c r="X540" s="40">
        <f>IF(TAS!Z90="","",TAS!Z90)</f>
        <v>20</v>
      </c>
      <c r="Y540" s="40" t="str">
        <f>IF(TAS!AB90="","",TAS!AB90)</f>
        <v>L</v>
      </c>
      <c r="Z540" s="40" t="str">
        <f>IF(TAS!AC90="","",TAS!AC90)</f>
        <v>Llanberis Pastoral</v>
      </c>
      <c r="AA540" s="40" t="str">
        <f>IF(TAS!AD90="","",TAS!AD90)</f>
        <v/>
      </c>
      <c r="AB540" s="40" t="str">
        <f>IF(TAS!AE90="","",TAS!AE90)</f>
        <v>H. Maxwell</v>
      </c>
      <c r="AC540" s="40" t="str">
        <f>IF(TAS!AF90="","",TAS!AF90)</f>
        <v/>
      </c>
      <c r="AD540" s="40" t="str">
        <f>IF(TAS!AG90="","",TAS!AG90)</f>
        <v/>
      </c>
      <c r="AE540" s="40" t="str">
        <f>IF(TAS!AH90="","",TAS!AH90)</f>
        <v/>
      </c>
      <c r="AF540" s="40" t="str">
        <f>IF(TAS!AI90="","",TAS!AI90)</f>
        <v/>
      </c>
      <c r="AG540" s="40" t="str">
        <f>IF(TAS!AJ90="","",TAS!AJ90)</f>
        <v/>
      </c>
      <c r="AH540" s="40" t="str">
        <f>IF(TAS!AK90="","",TAS!AK90)</f>
        <v/>
      </c>
      <c r="AI540" s="40" t="str">
        <f>IF(TAS!AL90="","",TAS!AL90)</f>
        <v/>
      </c>
      <c r="AJ540" s="40" t="str">
        <f>IF(TAS!AM90="","",TAS!AM90)</f>
        <v/>
      </c>
      <c r="AK540" s="40" t="str">
        <f>IF(TAS!AN90="","",TAS!AN90)</f>
        <v/>
      </c>
      <c r="AL540" s="40" t="str">
        <f>IF(WA!AM29="","",WA!AM29)</f>
        <v/>
      </c>
    </row>
    <row r="541" spans="1:38" x14ac:dyDescent="0.2">
      <c r="A541" s="7">
        <f t="shared" si="8"/>
        <v>538</v>
      </c>
      <c r="B541" s="40" t="str">
        <f>IF(WA!B51="","",WA!B51)</f>
        <v xml:space="preserve">MARGARET RIVER </v>
      </c>
      <c r="C541" s="40" t="str">
        <f>IF(WA!C51="","",WA!C51)</f>
        <v>Effluent Storage Reservoir</v>
      </c>
      <c r="D541" s="40">
        <f>IF(WA!E51="","",WA!E51)</f>
        <v>2001</v>
      </c>
      <c r="E541" s="40" t="str">
        <f>IF(WA!F51="","",WA!F51)</f>
        <v/>
      </c>
      <c r="F541" s="40" t="str">
        <f>IF(WA!G51="","",WA!G51)</f>
        <v>Offstream</v>
      </c>
      <c r="G541" s="40" t="str">
        <f>IF(WA!H51="","",WA!H51)</f>
        <v/>
      </c>
      <c r="H541" s="40" t="str">
        <f>IF(WA!I51="","",WA!I51)</f>
        <v>BUNBURY</v>
      </c>
      <c r="I541" s="40" t="str">
        <f>IF(WA!J51="","",WA!J51)</f>
        <v>WA</v>
      </c>
      <c r="J541" s="40" t="str">
        <f>IF(WA!K51="","",WA!K51)</f>
        <v>TE</v>
      </c>
      <c r="K541" s="40" t="str">
        <f>IF(WA!L51="","",WA!L51)</f>
        <v/>
      </c>
      <c r="L541" s="40" t="str">
        <f>IF(WA!M51="","",WA!M51)</f>
        <v>he</v>
      </c>
      <c r="M541" s="40" t="str">
        <f>IF(WA!N51="","",WA!N51)</f>
        <v>S</v>
      </c>
      <c r="N541" s="40">
        <f>IF(WA!O51="","",WA!O51)</f>
        <v>19</v>
      </c>
      <c r="O541" s="40">
        <f>IF(WA!P51="","",WA!P51)</f>
        <v>230</v>
      </c>
      <c r="P541" s="40">
        <f>IF(WA!Q51="","",WA!Q51)</f>
        <v>61</v>
      </c>
      <c r="Q541" s="40">
        <f>IF(WA!R51="","",WA!R51)</f>
        <v>424</v>
      </c>
      <c r="R541" s="40">
        <f>IF(WA!S51="","",WA!S51)</f>
        <v>95</v>
      </c>
      <c r="S541" s="40" t="str">
        <f>IF(WA!T51="","",WA!T51)</f>
        <v>Q</v>
      </c>
      <c r="T541" s="40" t="str">
        <f>IF(WA!U51="","",WA!U51)</f>
        <v/>
      </c>
      <c r="U541" s="40" t="str">
        <f>IF(WA!V51="","",WA!V51)</f>
        <v/>
      </c>
      <c r="V541" s="40" t="str">
        <f>IF(WA!W51="","",WA!W51)</f>
        <v/>
      </c>
      <c r="W541" s="40" t="str">
        <f>IF(WA!Y51="","",WA!Y51)</f>
        <v/>
      </c>
      <c r="X541" s="40">
        <f>IF(WA!Z51="","",WA!Z51)</f>
        <v>5</v>
      </c>
      <c r="Y541" s="40" t="str">
        <f>IF(WA!AA51="","",WA!AA51)</f>
        <v>L</v>
      </c>
      <c r="Z541" s="40" t="str">
        <f>IF(WA!AB51="","",WA!AB51)</f>
        <v>WA Water Corporation</v>
      </c>
      <c r="AA541" s="40" t="str">
        <f>IF(WA!AC51="","",WA!AC51)</f>
        <v>Gutteridge Haskins &amp; Davey</v>
      </c>
      <c r="AB541" s="40" t="str">
        <f>IF(WA!AD51="","",WA!AD51)</f>
        <v>Giacci and Sons Pty Ltd</v>
      </c>
      <c r="AC541" s="40" t="str">
        <f>IF(WA!AE51="","",WA!AE51)</f>
        <v/>
      </c>
      <c r="AD541" s="40" t="str">
        <f>IF(WA!AF51="","",WA!AF51)</f>
        <v/>
      </c>
      <c r="AE541" s="40" t="str">
        <f>IF(WA!AG51="","",WA!AG51)</f>
        <v/>
      </c>
      <c r="AF541" s="40" t="str">
        <f>IF(WA!AH51="","",WA!AH51)</f>
        <v/>
      </c>
      <c r="AG541" s="40" t="str">
        <f>IF(WA!AI51="","",WA!AI51)</f>
        <v/>
      </c>
      <c r="AH541" s="40" t="str">
        <f>IF(WA!AJ51="","",WA!AJ51)</f>
        <v/>
      </c>
      <c r="AI541" s="40" t="str">
        <f>IF(WA!AK51="","",WA!AK51)</f>
        <v/>
      </c>
      <c r="AK541" s="40" t="str">
        <f>IF(WA!AL51="","",WA!AL51)</f>
        <v/>
      </c>
      <c r="AL541" s="40" t="str">
        <f>IF(WA!AM30="","",WA!AM30)</f>
        <v/>
      </c>
    </row>
    <row r="542" spans="1:38" s="178" customFormat="1" ht="15" x14ac:dyDescent="0.25">
      <c r="A542" s="173">
        <f t="shared" si="8"/>
        <v>539</v>
      </c>
      <c r="B542" s="174" t="str">
        <f>IF(QLD!C120="","",QLD!C120)</f>
        <v>RED DOME MINE - RAW WATER</v>
      </c>
      <c r="C542" s="174" t="str">
        <f>IF(QLD!D120="","",QLD!D120)</f>
        <v/>
      </c>
      <c r="D542" s="174">
        <f>IF(QLD!F120="","",QLD!F120)</f>
        <v>2001</v>
      </c>
      <c r="E542" s="174" t="str">
        <f>IF(QLD!G120="","",QLD!G120)</f>
        <v/>
      </c>
      <c r="F542" s="174" t="str">
        <f>IF(QLD!H120="","",QLD!H120)</f>
        <v>Opera Creek</v>
      </c>
      <c r="G542" s="174" t="str">
        <f>IF(QLD!I120="","",QLD!I120)</f>
        <v/>
      </c>
      <c r="H542" s="174" t="str">
        <f>IF(QLD!J120="","",QLD!J120)</f>
        <v>MUNGANA</v>
      </c>
      <c r="I542" s="174" t="str">
        <f>IF(QLD!K120="","",QLD!K120)</f>
        <v>QLD</v>
      </c>
      <c r="J542" s="174" t="str">
        <f>IF(QLD!L120="","",QLD!L120)</f>
        <v>ER</v>
      </c>
      <c r="K542" s="174" t="str">
        <f>IF(QLD!M120="","",QLD!M120)</f>
        <v/>
      </c>
      <c r="L542" s="174" t="str">
        <f>IF(QLD!N120="","",QLD!N120)</f>
        <v>I</v>
      </c>
      <c r="M542" s="174" t="str">
        <f>IF(QLD!O120="","",QLD!O120)</f>
        <v/>
      </c>
      <c r="N542" s="174">
        <f>IF(QLD!P120="","",QLD!P120)</f>
        <v>12</v>
      </c>
      <c r="O542" s="174">
        <f>IF(QLD!Q120="","",QLD!Q120)</f>
        <v>205</v>
      </c>
      <c r="P542" s="174" t="str">
        <f>IF(QLD!R120="","",QLD!R120)</f>
        <v/>
      </c>
      <c r="Q542" s="174">
        <f>IF(QLD!S120="","",QLD!S120)</f>
        <v>1350</v>
      </c>
      <c r="R542" s="174" t="str">
        <f>IF(QLD!T120="","",QLD!T120)</f>
        <v/>
      </c>
      <c r="S542" s="174" t="str">
        <f>IF(QLD!U120="","",QLD!U120)</f>
        <v>S</v>
      </c>
      <c r="T542" s="174" t="str">
        <f>IF(QLD!V120="","",QLD!V120)</f>
        <v/>
      </c>
      <c r="U542" s="174" t="str">
        <f>IF(QLD!W120="","",QLD!W120)</f>
        <v/>
      </c>
      <c r="V542" s="174" t="str">
        <f>IF(QLD!X120="","",QLD!X120)</f>
        <v/>
      </c>
      <c r="W542" s="174" t="str">
        <f>IF(QLD!Z120="","",QLD!Z120)</f>
        <v/>
      </c>
      <c r="X542" s="174" t="str">
        <f>IF(QLD!AA120="","",QLD!AA120)</f>
        <v/>
      </c>
      <c r="Y542" s="174" t="str">
        <f>IF(QLD!AB120="","",QLD!AB120)</f>
        <v/>
      </c>
      <c r="Z542" s="174" t="str">
        <f>IF(QLD!AC120="","",QLD!AC120)</f>
        <v>Nuigini Mining (Aust) Pty Ltd</v>
      </c>
      <c r="AA542" s="174" t="str">
        <f>IF(QLD!AD120="","",QLD!AD120)</f>
        <v/>
      </c>
      <c r="AB542" s="174" t="str">
        <f>IF(QLD!AE120="","",QLD!AE120)</f>
        <v/>
      </c>
      <c r="AC542" s="174" t="str">
        <f>IF(QLD!AF120="","",QLD!AF120)</f>
        <v/>
      </c>
      <c r="AD542" s="174" t="str">
        <f>IF(QLD!AG120="","",QLD!AG120)</f>
        <v/>
      </c>
      <c r="AE542" s="174" t="str">
        <f>IF(QLD!AH120="","",QLD!AH120)</f>
        <v/>
      </c>
      <c r="AF542" s="174" t="str">
        <f>IF(QLD!AI120="","",QLD!AI120)</f>
        <v/>
      </c>
      <c r="AG542" s="174" t="str">
        <f>IF(QLD!AJ120="","",QLD!AJ120)</f>
        <v/>
      </c>
      <c r="AH542" s="174" t="str">
        <f>IF(QLD!AK120="","",QLD!AK120)</f>
        <v/>
      </c>
      <c r="AI542" s="174" t="str">
        <f>IF(QLD!AL120="","",QLD!AL120)</f>
        <v/>
      </c>
      <c r="AJ542" s="174" t="str">
        <f>IF(QLD!AM120="","",QLD!AM120)</f>
        <v/>
      </c>
      <c r="AK542" s="174" t="str">
        <f>IF(QLD!AN120="","",QLD!AN120)</f>
        <v/>
      </c>
      <c r="AL542" s="174" t="str">
        <f>IF(WA!AM31="","",WA!AM31)</f>
        <v/>
      </c>
    </row>
    <row r="543" spans="1:38" s="178" customFormat="1" ht="15" x14ac:dyDescent="0.25">
      <c r="A543" s="173">
        <f t="shared" si="8"/>
        <v>540</v>
      </c>
      <c r="B543" s="174" t="str">
        <f>IF(QLD!C121="","",QLD!C121)</f>
        <v>TEVIOT CREEK</v>
      </c>
      <c r="C543" s="174" t="str">
        <f>IF(QLD!D121="","",QLD!D121)</f>
        <v/>
      </c>
      <c r="D543" s="174">
        <f>IF(QLD!F121="","",QLD!F121)</f>
        <v>2001</v>
      </c>
      <c r="E543" s="174" t="str">
        <f>IF(QLD!G121="","",QLD!G121)</f>
        <v/>
      </c>
      <c r="F543" s="174" t="str">
        <f>IF(QLD!H121="","",QLD!H121)</f>
        <v>Teviot Creek</v>
      </c>
      <c r="G543" s="174" t="str">
        <f>IF(QLD!I121="","",QLD!I121)</f>
        <v/>
      </c>
      <c r="H543" s="174" t="str">
        <f>IF(QLD!J121="","",QLD!J121)</f>
        <v>GLENDEN</v>
      </c>
      <c r="I543" s="174" t="str">
        <f>IF(QLD!K121="","",QLD!K121)</f>
        <v>QLD</v>
      </c>
      <c r="J543" s="174" t="str">
        <f>IF(QLD!L121="","",QLD!L121)</f>
        <v>TE</v>
      </c>
      <c r="K543" s="174" t="str">
        <f>IF(QLD!M121="","",QLD!M121)</f>
        <v/>
      </c>
      <c r="L543" s="174" t="str">
        <f>IF(QLD!N121="","",QLD!N121)</f>
        <v/>
      </c>
      <c r="M543" s="174" t="str">
        <f>IF(QLD!O121="","",QLD!O121)</f>
        <v/>
      </c>
      <c r="N543" s="174">
        <f>IF(QLD!P121="","",QLD!P121)</f>
        <v>28</v>
      </c>
      <c r="O543" s="174">
        <f>IF(QLD!Q121="","",QLD!Q121)</f>
        <v>129</v>
      </c>
      <c r="P543" s="174" t="str">
        <f>IF(QLD!R121="","",QLD!R121)</f>
        <v/>
      </c>
      <c r="Q543" s="174">
        <f>IF(QLD!S121="","",QLD!S121)</f>
        <v>26000</v>
      </c>
      <c r="R543" s="174" t="str">
        <f>IF(QLD!T121="","",QLD!T121)</f>
        <v/>
      </c>
      <c r="S543" s="174" t="str">
        <f>IF(QLD!U121="","",QLD!U121)</f>
        <v>S</v>
      </c>
      <c r="T543" s="174" t="str">
        <f>IF(QLD!V121="","",QLD!V121)</f>
        <v/>
      </c>
      <c r="U543" s="174" t="str">
        <f>IF(QLD!W121="","",QLD!W121)</f>
        <v/>
      </c>
      <c r="V543" s="174" t="str">
        <f>IF(QLD!X121="","",QLD!X121)</f>
        <v/>
      </c>
      <c r="W543" s="174" t="str">
        <f>IF(QLD!Z121="","",QLD!Z121)</f>
        <v/>
      </c>
      <c r="X543" s="174" t="str">
        <f>IF(QLD!AA121="","",QLD!AA121)</f>
        <v/>
      </c>
      <c r="Y543" s="174" t="str">
        <f>IF(QLD!AB121="","",QLD!AB121)</f>
        <v/>
      </c>
      <c r="Z543" s="174" t="str">
        <f>IF(QLD!AC121="","",QLD!AC121)</f>
        <v>Burton Coal Pty Ltd</v>
      </c>
      <c r="AA543" s="174" t="str">
        <f>IF(QLD!AD121="","",QLD!AD121)</f>
        <v/>
      </c>
      <c r="AB543" s="174" t="str">
        <f>IF(QLD!AE121="","",QLD!AE121)</f>
        <v/>
      </c>
      <c r="AC543" s="174" t="str">
        <f>IF(QLD!AF121="","",QLD!AF121)</f>
        <v/>
      </c>
      <c r="AD543" s="174" t="str">
        <f>IF(QLD!AG121="","",QLD!AG121)</f>
        <v/>
      </c>
      <c r="AE543" s="174" t="str">
        <f>IF(QLD!AH121="","",QLD!AH121)</f>
        <v/>
      </c>
      <c r="AF543" s="174" t="str">
        <f>IF(QLD!AI121="","",QLD!AI121)</f>
        <v/>
      </c>
      <c r="AG543" s="174" t="str">
        <f>IF(QLD!AJ121="","",QLD!AJ121)</f>
        <v/>
      </c>
      <c r="AH543" s="174" t="str">
        <f>IF(QLD!AK121="","",QLD!AK121)</f>
        <v/>
      </c>
      <c r="AI543" s="174" t="str">
        <f>IF(QLD!AL121="","",QLD!AL121)</f>
        <v/>
      </c>
      <c r="AJ543" s="174" t="str">
        <f>IF(QLD!AM121="","",QLD!AM121)</f>
        <v/>
      </c>
      <c r="AK543" s="174" t="str">
        <f>IF(QLD!AN121="","",QLD!AN121)</f>
        <v/>
      </c>
      <c r="AL543" s="174" t="str">
        <f>IF(WA!AM32="","",WA!AM32)</f>
        <v/>
      </c>
    </row>
    <row r="544" spans="1:38" s="178" customFormat="1" ht="15" x14ac:dyDescent="0.25">
      <c r="A544" s="173">
        <f t="shared" si="8"/>
        <v>541</v>
      </c>
      <c r="B544" s="174" t="str">
        <f>IF(QLD!C121="","",QLD!C121)</f>
        <v>TEVIOT CREEK</v>
      </c>
      <c r="C544" s="174" t="str">
        <f>IF(QLD!D121="","",QLD!D121)</f>
        <v/>
      </c>
      <c r="D544" s="174">
        <f>IF(QLD!F121="","",QLD!F121)</f>
        <v>2001</v>
      </c>
      <c r="E544" s="174" t="str">
        <f>IF(QLD!G121="","",QLD!G121)</f>
        <v/>
      </c>
      <c r="F544" s="174" t="str">
        <f>IF(QLD!H121="","",QLD!H121)</f>
        <v>Teviot Creek</v>
      </c>
      <c r="G544" s="174" t="str">
        <f>IF(QLD!I121="","",QLD!I121)</f>
        <v/>
      </c>
      <c r="H544" s="174" t="str">
        <f>IF(QLD!J121="","",QLD!J121)</f>
        <v>GLENDEN</v>
      </c>
      <c r="I544" s="174" t="str">
        <f>IF(QLD!K121="","",QLD!K121)</f>
        <v>QLD</v>
      </c>
      <c r="J544" s="174" t="str">
        <f>IF(QLD!L121="","",QLD!L121)</f>
        <v>TE</v>
      </c>
      <c r="K544" s="174" t="str">
        <f>IF(QLD!M121="","",QLD!M121)</f>
        <v/>
      </c>
      <c r="L544" s="174" t="str">
        <f>IF(QLD!N121="","",QLD!N121)</f>
        <v/>
      </c>
      <c r="M544" s="174" t="str">
        <f>IF(QLD!O121="","",QLD!O121)</f>
        <v/>
      </c>
      <c r="N544" s="174">
        <f>IF(QLD!P121="","",QLD!P121)</f>
        <v>28</v>
      </c>
      <c r="O544" s="174">
        <f>IF(QLD!Q121="","",QLD!Q121)</f>
        <v>129</v>
      </c>
      <c r="P544" s="174" t="str">
        <f>IF(QLD!R121="","",QLD!R121)</f>
        <v/>
      </c>
      <c r="Q544" s="174">
        <f>IF(QLD!S121="","",QLD!S121)</f>
        <v>26000</v>
      </c>
      <c r="R544" s="174" t="str">
        <f>IF(QLD!T121="","",QLD!T121)</f>
        <v/>
      </c>
      <c r="S544" s="174" t="str">
        <f>IF(QLD!U121="","",QLD!U121)</f>
        <v>S</v>
      </c>
      <c r="T544" s="174" t="str">
        <f>IF(QLD!V121="","",QLD!V121)</f>
        <v/>
      </c>
      <c r="U544" s="174" t="str">
        <f>IF(QLD!W121="","",QLD!W121)</f>
        <v/>
      </c>
      <c r="V544" s="174" t="str">
        <f>IF(QLD!X121="","",QLD!X121)</f>
        <v/>
      </c>
      <c r="W544" s="174" t="str">
        <f>IF(QLD!Y121="","",QLD!Y121)</f>
        <v/>
      </c>
      <c r="X544" s="174" t="str">
        <f>IF(QLD!Z121="","",QLD!Z121)</f>
        <v/>
      </c>
      <c r="Y544" s="174" t="str">
        <f>IF(QLD!AA121="","",QLD!AA121)</f>
        <v/>
      </c>
      <c r="Z544" s="174" t="str">
        <f>IF(QLD!AB121="","",QLD!AB121)</f>
        <v/>
      </c>
      <c r="AA544" s="174" t="str">
        <f>IF(QLD!AC121="","",QLD!AC121)</f>
        <v>Burton Coal Pty Ltd</v>
      </c>
      <c r="AB544" s="174" t="str">
        <f>IF(QLD!AD121="","",QLD!AD121)</f>
        <v/>
      </c>
      <c r="AC544" s="174" t="str">
        <f>IF(QLD!AE121="","",QLD!AE121)</f>
        <v/>
      </c>
      <c r="AD544" s="174" t="str">
        <f>IF(QLD!AF121="","",QLD!AF121)</f>
        <v/>
      </c>
      <c r="AE544" s="174" t="str">
        <f>IF(QLD!AG121="","",QLD!AG121)</f>
        <v/>
      </c>
      <c r="AF544" s="174" t="str">
        <f>IF(QLD!AH121="","",QLD!AH121)</f>
        <v/>
      </c>
      <c r="AG544" s="174" t="str">
        <f>IF(QLD!AI121="","",QLD!AI121)</f>
        <v/>
      </c>
      <c r="AH544" s="174" t="str">
        <f>IF(QLD!AJ121="","",QLD!AJ121)</f>
        <v/>
      </c>
      <c r="AI544" s="174" t="str">
        <f>IF(QLD!AK121="","",QLD!AK121)</f>
        <v/>
      </c>
      <c r="AJ544" s="174" t="str">
        <f>IF(QLD!AL121="","",QLD!AL121)</f>
        <v/>
      </c>
      <c r="AK544" s="174" t="str">
        <f>IF(QLD!AM121="","",QLD!AM121)</f>
        <v/>
      </c>
      <c r="AL544" s="174"/>
    </row>
    <row r="545" spans="1:38" x14ac:dyDescent="0.2">
      <c r="A545" s="7">
        <f t="shared" si="8"/>
        <v>542</v>
      </c>
      <c r="B545" s="40" t="str">
        <f>IF(WA!B52="","",WA!B52)</f>
        <v>NEW HARVEY</v>
      </c>
      <c r="C545" s="40" t="str">
        <f>IF(WA!C52="","",WA!C52)</f>
        <v/>
      </c>
      <c r="D545" s="40">
        <f>IF(WA!E52="","",WA!E52)</f>
        <v>2002</v>
      </c>
      <c r="E545" s="40" t="str">
        <f>IF(WA!F52="","",WA!F52)</f>
        <v/>
      </c>
      <c r="F545" s="40" t="str">
        <f>IF(WA!G52="","",WA!G52)</f>
        <v>Harvey</v>
      </c>
      <c r="G545" s="40" t="str">
        <f>IF(WA!H52="","",WA!H52)</f>
        <v/>
      </c>
      <c r="H545" s="40" t="str">
        <f>IF(WA!I52="","",WA!I52)</f>
        <v>HARVEY</v>
      </c>
      <c r="I545" s="40" t="str">
        <f>IF(WA!J52="","",WA!J52)</f>
        <v>WA</v>
      </c>
      <c r="J545" s="40" t="str">
        <f>IF(WA!K52="","",WA!K52)</f>
        <v>ER</v>
      </c>
      <c r="K545" s="40" t="str">
        <f>IF(WA!L52="","",WA!L52)</f>
        <v/>
      </c>
      <c r="L545" s="40" t="str">
        <f>IF(WA!M52="","",WA!M52)</f>
        <v>he</v>
      </c>
      <c r="M545" s="40" t="str">
        <f>IF(WA!N52="","",WA!N52)</f>
        <v>R</v>
      </c>
      <c r="N545" s="40">
        <f>IF(WA!O52="","",WA!O52)</f>
        <v>45</v>
      </c>
      <c r="O545" s="40">
        <f>IF(WA!P52="","",WA!P52)</f>
        <v>800</v>
      </c>
      <c r="P545" s="40">
        <f>IF(WA!Q52="","",WA!Q52)</f>
        <v>1000</v>
      </c>
      <c r="Q545" s="40">
        <f>IF(WA!R52="","",WA!R52)</f>
        <v>59000</v>
      </c>
      <c r="R545" s="40">
        <f>IF(WA!S52="","",WA!S52)</f>
        <v>5800</v>
      </c>
      <c r="S545" s="40" t="str">
        <f>IF(WA!T52="","",WA!T52)</f>
        <v>I</v>
      </c>
      <c r="T545" s="40" t="str">
        <f>IF(WA!U52="","",WA!U52)</f>
        <v/>
      </c>
      <c r="U545" s="40" t="str">
        <f>IF(WA!V52="","",WA!V52)</f>
        <v/>
      </c>
      <c r="V545" s="40" t="str">
        <f>IF(WA!W52="","",WA!W52)</f>
        <v/>
      </c>
      <c r="W545" s="40">
        <f>IF(WA!Y52="","",WA!Y52)</f>
        <v>374</v>
      </c>
      <c r="X545" s="40">
        <f>IF(WA!Z52="","",WA!Z52)</f>
        <v>1320</v>
      </c>
      <c r="Y545" s="40" t="str">
        <f>IF(WA!AA52="","",WA!AA52)</f>
        <v>L</v>
      </c>
      <c r="Z545" s="40" t="str">
        <f>IF(WA!AB52="","",WA!AB52)</f>
        <v>WA Water Corporation</v>
      </c>
      <c r="AA545" s="40" t="str">
        <f>IF(WA!AC52="","",WA!AC52)</f>
        <v>Geo-Eng Australia Pty Ltd</v>
      </c>
      <c r="AB545" s="40" t="str">
        <f>IF(WA!AD52="","",WA!AD52)</f>
        <v>Leighton Contractors Pty Ltd</v>
      </c>
      <c r="AC545" s="40" t="str">
        <f>IF(WA!AE52="","",WA!AE52)</f>
        <v>Inundated the existing Harvey Weir</v>
      </c>
      <c r="AD545" s="40" t="str">
        <f>IF(WA!AF52="","",WA!AF52)</f>
        <v/>
      </c>
      <c r="AE545" s="40" t="str">
        <f>IF(WA!AG52="","",WA!AG52)</f>
        <v/>
      </c>
      <c r="AF545" s="40" t="str">
        <f>IF(WA!AH52="","",WA!AH52)</f>
        <v/>
      </c>
      <c r="AG545" s="40">
        <f>IF(WA!AI52="","",WA!AI52)</f>
        <v>59</v>
      </c>
      <c r="AH545" s="40" t="str">
        <f>IF(WA!AJ52="","",WA!AJ52)</f>
        <v/>
      </c>
      <c r="AI545" s="40">
        <f>IF(WA!AK52="","",WA!AK52)</f>
        <v>50</v>
      </c>
      <c r="AK545" s="40" t="str">
        <f>IF(WA!AL52="","",WA!AL52)</f>
        <v/>
      </c>
      <c r="AL545" s="40"/>
    </row>
    <row r="546" spans="1:38" s="178" customFormat="1" ht="15" x14ac:dyDescent="0.25">
      <c r="A546" s="173">
        <f t="shared" si="8"/>
        <v>543</v>
      </c>
      <c r="B546" s="174" t="str">
        <f>IF(NSW!B138="","",NSW!B138)</f>
        <v>SHANNON CREEK</v>
      </c>
      <c r="C546" s="174" t="str">
        <f>IF(NSW!C138="","",NSW!C138)</f>
        <v/>
      </c>
      <c r="D546" s="174">
        <f>IF(NSW!E138="","",NSW!E138)</f>
        <v>2002</v>
      </c>
      <c r="E546" s="174"/>
      <c r="F546" s="174" t="str">
        <f>IF(NSW!G138="","",NSW!G138)</f>
        <v>Offstream</v>
      </c>
      <c r="G546" s="174" t="str">
        <f>IF(NSW!H138="","",NSW!H138)</f>
        <v/>
      </c>
      <c r="H546" s="174" t="str">
        <f>IF(NSW!I138="","",NSW!I138)</f>
        <v>COFFS HARBOUR</v>
      </c>
      <c r="I546" s="174" t="str">
        <f>IF(NSW!J138="","",NSW!J138)</f>
        <v>NSW</v>
      </c>
      <c r="J546" s="174" t="str">
        <f>IF(NSW!K138="","",NSW!K138)</f>
        <v>TE</v>
      </c>
      <c r="K546" s="174" t="str">
        <f>IF(NSW!L138="","",NSW!L138)</f>
        <v/>
      </c>
      <c r="L546" s="174" t="str">
        <f>IF(NSW!M138="","",NSW!M138)</f>
        <v>ie</v>
      </c>
      <c r="M546" s="174" t="str">
        <f>IF(NSW!N138="","",NSW!N138)</f>
        <v>S</v>
      </c>
      <c r="N546" s="174">
        <f>IF(NSW!O138="","",NSW!O138)</f>
        <v>44</v>
      </c>
      <c r="O546" s="174">
        <f>IF(NSW!P138="","",NSW!P138)</f>
        <v>450</v>
      </c>
      <c r="P546" s="174">
        <f>IF(NSW!Q138="","",NSW!Q138)</f>
        <v>1300</v>
      </c>
      <c r="Q546" s="174">
        <f>IF(NSW!R138="","",NSW!R138)</f>
        <v>30000</v>
      </c>
      <c r="R546" s="174">
        <f>IF(NSW!S138="","",NSW!S138)</f>
        <v>2100</v>
      </c>
      <c r="S546" s="174" t="str">
        <f>IF(NSW!T138="","",NSW!T138)</f>
        <v>S</v>
      </c>
      <c r="T546" s="174" t="str">
        <f>IF(NSW!U138="","",NSW!U138)</f>
        <v/>
      </c>
      <c r="U546" s="174" t="str">
        <f>IF(NSW!V138="","",NSW!V138)</f>
        <v/>
      </c>
      <c r="V546" s="174" t="str">
        <f>IF(NSW!W138="","",NSW!W138)</f>
        <v/>
      </c>
      <c r="W546" s="174" t="str">
        <f>IF(NSW!X138="","",NSW!X138)</f>
        <v/>
      </c>
      <c r="X546" s="174">
        <f>IF(NSW!Y138="","",NSW!Y138)</f>
        <v>450</v>
      </c>
      <c r="Y546" s="174" t="str">
        <f>IF(NSW!Z138="","",NSW!Z138)</f>
        <v>L</v>
      </c>
      <c r="Z546" s="174" t="str">
        <f>IF(NSW!AA138="","",NSW!AA138)</f>
        <v>Coffs Harbour City Council</v>
      </c>
      <c r="AA546" s="174" t="str">
        <f>IF(NSW!AB138="","",NSW!AB138)</f>
        <v>NSW Department of Public Works &amp; Services</v>
      </c>
      <c r="AB546" s="174" t="str">
        <f>IF(NSW!AC138="","",NSW!AC138)</f>
        <v/>
      </c>
      <c r="AC546" s="174" t="str">
        <f>IF(NSW!AD138="","",NSW!AD138)</f>
        <v/>
      </c>
      <c r="AD546" s="174" t="str">
        <f>IF(NSW!AE138="","",NSW!AE138)</f>
        <v/>
      </c>
      <c r="AE546" s="174" t="str">
        <f>IF(NSW!AF138="","",NSW!AF138)</f>
        <v/>
      </c>
      <c r="AF546" s="174" t="str">
        <f>IF(NSW!AG138="","",NSW!AG138)</f>
        <v/>
      </c>
      <c r="AG546" s="174" t="str">
        <f>IF(NSW!AH138="","",NSW!AH138)</f>
        <v/>
      </c>
      <c r="AH546" s="174" t="str">
        <f>IF(NSW!AI138="","",NSW!AI138)</f>
        <v/>
      </c>
      <c r="AI546" s="174" t="str">
        <f>IF(NSW!AJ138="","",NSW!AJ138)</f>
        <v/>
      </c>
      <c r="AJ546" s="174" t="str">
        <f>IF(NSW!AK138="","",NSW!AK138)</f>
        <v/>
      </c>
      <c r="AK546" s="174" t="str">
        <f>IF(NSW!AL138="","",NSW!AL138)</f>
        <v/>
      </c>
      <c r="AL546" s="174"/>
    </row>
    <row r="547" spans="1:38" x14ac:dyDescent="0.2">
      <c r="A547" s="7">
        <f t="shared" si="8"/>
        <v>544</v>
      </c>
      <c r="B547" s="40" t="str">
        <f>IF(TAS!B91="","",TAS!B91)</f>
        <v>BEVERLY No 2</v>
      </c>
      <c r="C547" s="40" t="str">
        <f>IF(TAS!C91="","",TAS!C91)</f>
        <v/>
      </c>
      <c r="D547" s="40">
        <f>IF(TAS!E91="","",TAS!E91)</f>
        <v>2003</v>
      </c>
      <c r="E547" s="40" t="str">
        <f>IF(TAS!F91="","",TAS!F91)</f>
        <v/>
      </c>
      <c r="F547" s="40" t="str">
        <f>IF(TAS!G91="","",TAS!G91)</f>
        <v>Trib Macquarie</v>
      </c>
      <c r="G547" s="40" t="str">
        <f>IF(TAS!H91="","",TAS!H91)</f>
        <v/>
      </c>
      <c r="H547" s="40" t="str">
        <f>IF(TAS!I91="","",TAS!I91)</f>
        <v>CAMPBELL TOWN</v>
      </c>
      <c r="I547" s="40" t="str">
        <f>IF(TAS!J91="","",TAS!J91)</f>
        <v>TAS</v>
      </c>
      <c r="J547" s="40" t="str">
        <f>IF(TAS!K91="","",TAS!K91)</f>
        <v>TE</v>
      </c>
      <c r="K547" s="40" t="str">
        <f>IF(TAS!L91="","",TAS!L91)</f>
        <v/>
      </c>
      <c r="L547" s="40" t="str">
        <f>IF(TAS!M91="","",TAS!M91)</f>
        <v/>
      </c>
      <c r="M547" s="40" t="str">
        <f>IF(TAS!N91="","",TAS!N91)</f>
        <v/>
      </c>
      <c r="N547" s="40">
        <f>IF(TAS!O91="","",TAS!O91)</f>
        <v>17</v>
      </c>
      <c r="O547" s="40">
        <f>IF(TAS!P91="","",TAS!P91)</f>
        <v>300</v>
      </c>
      <c r="P547" s="40" t="str">
        <f>IF(TAS!Q91="","",TAS!Q91)</f>
        <v/>
      </c>
      <c r="Q547" s="40">
        <f>IF(TAS!R91="","",TAS!R91)</f>
        <v>2000</v>
      </c>
      <c r="R547" s="40">
        <f>IF(TAS!S91="","",TAS!S91)</f>
        <v>200</v>
      </c>
      <c r="S547" s="40" t="str">
        <f>IF(TAS!T91="","",TAS!T91)</f>
        <v>I</v>
      </c>
      <c r="T547" s="40" t="str">
        <f>IF(TAS!U91="","",TAS!U91)</f>
        <v/>
      </c>
      <c r="U547" s="40" t="str">
        <f>IF(TAS!V91="","",TAS!V91)</f>
        <v/>
      </c>
      <c r="V547" s="40" t="str">
        <f>IF(TAS!W91="","",TAS!W91)</f>
        <v/>
      </c>
      <c r="W547" s="40">
        <f>IF(TAS!Y91="","",TAS!Y91)</f>
        <v>28</v>
      </c>
      <c r="X547" s="40" t="str">
        <f>IF(TAS!Z91="","",TAS!Z91)</f>
        <v>10?</v>
      </c>
      <c r="Y547" s="40" t="str">
        <f>IF(TAS!AB91="","",TAS!AB91)</f>
        <v>L</v>
      </c>
      <c r="Z547" s="40" t="str">
        <f>IF(TAS!AC91="","",TAS!AC91)</f>
        <v>Rosedale Rural P/L</v>
      </c>
      <c r="AA547" s="40" t="str">
        <f>IF(TAS!AD91="","",TAS!AD91)</f>
        <v/>
      </c>
      <c r="AB547" s="40" t="str">
        <f>IF(TAS!AE91="","",TAS!AE91)</f>
        <v>G. Cunning</v>
      </c>
      <c r="AC547" s="40" t="str">
        <f>IF(TAS!AF91="","",TAS!AF91)</f>
        <v/>
      </c>
      <c r="AD547" s="40" t="str">
        <f>IF(TAS!AG91="","",TAS!AG91)</f>
        <v/>
      </c>
      <c r="AE547" s="40" t="str">
        <f>IF(TAS!AH91="","",TAS!AH91)</f>
        <v/>
      </c>
      <c r="AF547" s="40" t="str">
        <f>IF(TAS!AI91="","",TAS!AI91)</f>
        <v/>
      </c>
      <c r="AG547" s="40" t="str">
        <f>IF(TAS!AJ91="","",TAS!AJ91)</f>
        <v/>
      </c>
      <c r="AH547" s="40" t="str">
        <f>IF(TAS!AK91="","",TAS!AK91)</f>
        <v/>
      </c>
      <c r="AI547" s="40" t="str">
        <f>IF(TAS!AL91="","",TAS!AL91)</f>
        <v/>
      </c>
      <c r="AJ547" s="40" t="str">
        <f>IF(TAS!AM91="","",TAS!AM91)</f>
        <v/>
      </c>
      <c r="AK547" s="40" t="str">
        <f>IF(TAS!AN91="","",TAS!AN91)</f>
        <v/>
      </c>
      <c r="AL547" s="40" t="str">
        <f>IF(WA!AM33="","",WA!AM33)</f>
        <v/>
      </c>
    </row>
    <row r="548" spans="1:38" x14ac:dyDescent="0.2">
      <c r="A548" s="7">
        <f t="shared" si="8"/>
        <v>545</v>
      </c>
      <c r="B548" s="40" t="str">
        <f>IF(TAS!B94="","",TAS!B94)</f>
        <v>DENNISTOUN No 1</v>
      </c>
      <c r="C548" s="40" t="str">
        <f>IF(TAS!C94="","",TAS!C94)</f>
        <v/>
      </c>
      <c r="D548" s="40">
        <f>IF(TAS!E94="","",TAS!E94)</f>
        <v>2003</v>
      </c>
      <c r="E548" s="40" t="str">
        <f>IF(TAS!F94="","",TAS!F94)</f>
        <v/>
      </c>
      <c r="F548" s="40" t="str">
        <f>IF(TAS!G94="","",TAS!G94)</f>
        <v>Trib Clyde</v>
      </c>
      <c r="G548" s="40" t="str">
        <f>IF(TAS!H94="","",TAS!H94)</f>
        <v/>
      </c>
      <c r="H548" s="40" t="str">
        <f>IF(TAS!I94="","",TAS!I94)</f>
        <v>B OTHWELL</v>
      </c>
      <c r="I548" s="40" t="str">
        <f>IF(TAS!J94="","",TAS!J94)</f>
        <v>TAS</v>
      </c>
      <c r="J548" s="40" t="str">
        <f>IF(TAS!K94="","",TAS!K94)</f>
        <v>TE</v>
      </c>
      <c r="K548" s="40" t="str">
        <f>IF(TAS!L94="","",TAS!L94)</f>
        <v/>
      </c>
      <c r="L548" s="40" t="str">
        <f>IF(TAS!M94="","",TAS!M94)</f>
        <v/>
      </c>
      <c r="M548" s="40" t="str">
        <f>IF(TAS!N94="","",TAS!N94)</f>
        <v/>
      </c>
      <c r="N548" s="40">
        <f>IF(TAS!O94="","",TAS!O94)</f>
        <v>15</v>
      </c>
      <c r="O548" s="40">
        <f>IF(TAS!P94="","",TAS!P94)</f>
        <v>785</v>
      </c>
      <c r="P548" s="40" t="str">
        <f>IF(TAS!Q94="","",TAS!Q94)</f>
        <v/>
      </c>
      <c r="Q548" s="40">
        <f>IF(TAS!R94="","",TAS!R94)</f>
        <v>2800</v>
      </c>
      <c r="R548" s="40">
        <f>IF(TAS!S94="","",TAS!S94)</f>
        <v>392</v>
      </c>
      <c r="S548" s="40" t="str">
        <f>IF(TAS!T94="","",TAS!T94)</f>
        <v>I</v>
      </c>
      <c r="T548" s="40" t="str">
        <f>IF(TAS!U94="","",TAS!U94)</f>
        <v/>
      </c>
      <c r="U548" s="40" t="str">
        <f>IF(TAS!V94="","",TAS!V94)</f>
        <v/>
      </c>
      <c r="V548" s="40" t="str">
        <f>IF(TAS!W94="","",TAS!W94)</f>
        <v/>
      </c>
      <c r="W548" s="40">
        <f>IF(TAS!Y94="","",TAS!Y94)</f>
        <v>12</v>
      </c>
      <c r="X548" s="40">
        <f>IF(TAS!Z94="","",TAS!Z94)</f>
        <v>46</v>
      </c>
      <c r="Y548" s="40" t="str">
        <f>IF(TAS!AB94="","",TAS!AB94)</f>
        <v>L</v>
      </c>
      <c r="Z548" s="40" t="str">
        <f>IF(TAS!AC94="","",TAS!AC94)</f>
        <v>H. Edgell</v>
      </c>
      <c r="AA548" s="40" t="str">
        <f>IF(TAS!AD94="","",TAS!AD94)</f>
        <v>D. Brett</v>
      </c>
      <c r="AB548" s="40" t="str">
        <f>IF(TAS!AE94="","",TAS!AE94)</f>
        <v>G. Cunning</v>
      </c>
      <c r="AC548" s="40" t="str">
        <f>IF(TAS!AF94="","",TAS!AF94)</f>
        <v/>
      </c>
      <c r="AD548" s="40" t="str">
        <f>IF(TAS!AG94="","",TAS!AG94)</f>
        <v/>
      </c>
      <c r="AE548" s="40" t="str">
        <f>IF(TAS!AH94="","",TAS!AH94)</f>
        <v/>
      </c>
      <c r="AF548" s="40" t="str">
        <f>IF(TAS!AI94="","",TAS!AI94)</f>
        <v/>
      </c>
      <c r="AG548" s="40" t="str">
        <f>IF(TAS!AJ94="","",TAS!AJ94)</f>
        <v/>
      </c>
      <c r="AH548" s="40" t="str">
        <f>IF(TAS!AK94="","",TAS!AK94)</f>
        <v/>
      </c>
      <c r="AI548" s="40" t="str">
        <f>IF(TAS!AL94="","",TAS!AL94)</f>
        <v/>
      </c>
      <c r="AJ548" s="40" t="str">
        <f>IF(TAS!AM94="","",TAS!AM94)</f>
        <v/>
      </c>
      <c r="AK548" s="40" t="str">
        <f>IF(TAS!AN94="","",TAS!AN94)</f>
        <v/>
      </c>
      <c r="AL548" s="40" t="str">
        <f>IF(WA!AM34="","",WA!AM34)</f>
        <v/>
      </c>
    </row>
    <row r="549" spans="1:38" x14ac:dyDescent="0.2">
      <c r="A549" s="7">
        <f t="shared" si="8"/>
        <v>546</v>
      </c>
      <c r="B549" s="40" t="str">
        <f>IF(TAS!B95="","",TAS!B95)</f>
        <v>FRESHWATER CREEK No 1</v>
      </c>
      <c r="C549" s="40" t="str">
        <f>IF(TAS!C95="","",TAS!C95)</f>
        <v/>
      </c>
      <c r="D549" s="40">
        <f>IF(TAS!E95="","",TAS!E95)</f>
        <v>2003</v>
      </c>
      <c r="E549" s="40" t="str">
        <f>IF(TAS!F95="","",TAS!F95)</f>
        <v/>
      </c>
      <c r="F549" s="40" t="str">
        <f>IF(TAS!G95="","",TAS!G95)</f>
        <v>Trib Clyde</v>
      </c>
      <c r="G549" s="40" t="str">
        <f>IF(TAS!H95="","",TAS!H95)</f>
        <v/>
      </c>
      <c r="H549" s="40" t="str">
        <f>IF(TAS!I95="","",TAS!I95)</f>
        <v>HAMILTON</v>
      </c>
      <c r="I549" s="40" t="str">
        <f>IF(TAS!J95="","",TAS!J95)</f>
        <v>TAS</v>
      </c>
      <c r="J549" s="40" t="str">
        <f>IF(TAS!K95="","",TAS!K95)</f>
        <v>TE</v>
      </c>
      <c r="K549" s="40" t="str">
        <f>IF(TAS!L95="","",TAS!L95)</f>
        <v/>
      </c>
      <c r="L549" s="40" t="str">
        <f>IF(TAS!M95="","",TAS!M95)</f>
        <v/>
      </c>
      <c r="M549" s="40" t="str">
        <f>IF(TAS!N95="","",TAS!N95)</f>
        <v/>
      </c>
      <c r="N549" s="40">
        <f>IF(TAS!O95="","",TAS!O95)</f>
        <v>15</v>
      </c>
      <c r="O549" s="40">
        <f>IF(TAS!P95="","",TAS!P95)</f>
        <v>310</v>
      </c>
      <c r="P549" s="40" t="str">
        <f>IF(TAS!Q95="","",TAS!Q95)</f>
        <v/>
      </c>
      <c r="Q549" s="40">
        <f>IF(TAS!R95="","",TAS!R95)</f>
        <v>100</v>
      </c>
      <c r="R549" s="40">
        <f>IF(TAS!S95="","",TAS!S95)</f>
        <v>10</v>
      </c>
      <c r="S549" s="40" t="str">
        <f>IF(TAS!T95="","",TAS!T95)</f>
        <v>I</v>
      </c>
      <c r="T549" s="40" t="str">
        <f>IF(TAS!U95="","",TAS!U95)</f>
        <v/>
      </c>
      <c r="U549" s="40" t="str">
        <f>IF(TAS!V95="","",TAS!V95)</f>
        <v/>
      </c>
      <c r="V549" s="40" t="str">
        <f>IF(TAS!W95="","",TAS!W95)</f>
        <v/>
      </c>
      <c r="W549" s="40">
        <f>IF(TAS!Y95="","",TAS!Y95)</f>
        <v>4</v>
      </c>
      <c r="X549" s="40" t="str">
        <f>IF(TAS!Z95="","",TAS!Z95)</f>
        <v>??</v>
      </c>
      <c r="Y549" s="40" t="str">
        <f>IF(TAS!AB95="","",TAS!AB95)</f>
        <v>L</v>
      </c>
      <c r="Z549" s="40" t="str">
        <f>IF(TAS!AC95="","",TAS!AC95)</f>
        <v>Freshwater Creel P/L</v>
      </c>
      <c r="AA549" s="40" t="str">
        <f>IF(TAS!AD95="","",TAS!AD95)</f>
        <v/>
      </c>
      <c r="AB549" s="40" t="str">
        <f>IF(TAS!AE95="","",TAS!AE95)</f>
        <v>G. Cunning</v>
      </c>
      <c r="AC549" s="40" t="str">
        <f>IF(TAS!AF95="","",TAS!AF95)</f>
        <v/>
      </c>
      <c r="AD549" s="40" t="str">
        <f>IF(TAS!AG95="","",TAS!AG95)</f>
        <v/>
      </c>
      <c r="AE549" s="40" t="str">
        <f>IF(TAS!AH95="","",TAS!AH95)</f>
        <v/>
      </c>
      <c r="AF549" s="40" t="str">
        <f>IF(TAS!AI95="","",TAS!AI95)</f>
        <v/>
      </c>
      <c r="AG549" s="40" t="str">
        <f>IF(TAS!AJ95="","",TAS!AJ95)</f>
        <v/>
      </c>
      <c r="AH549" s="40" t="str">
        <f>IF(TAS!AK95="","",TAS!AK95)</f>
        <v/>
      </c>
      <c r="AI549" s="40" t="str">
        <f>IF(TAS!AL95="","",TAS!AL95)</f>
        <v/>
      </c>
      <c r="AJ549" s="40" t="str">
        <f>IF(TAS!AM95="","",TAS!AM95)</f>
        <v/>
      </c>
      <c r="AK549" s="40" t="str">
        <f>IF(TAS!AN95="","",TAS!AN95)</f>
        <v/>
      </c>
      <c r="AL549" s="40" t="str">
        <f>IF(WA!AM35="","",WA!AM35)</f>
        <v/>
      </c>
    </row>
    <row r="550" spans="1:38" x14ac:dyDescent="0.2">
      <c r="A550" s="7">
        <f t="shared" si="8"/>
        <v>547</v>
      </c>
      <c r="B550" s="40" t="str">
        <f>IF(TAS!B92="","",TAS!B92)</f>
        <v>ROTHAMAY No 1</v>
      </c>
      <c r="C550" s="40" t="str">
        <f>IF(TAS!C92="","",TAS!C92)</f>
        <v/>
      </c>
      <c r="D550" s="40">
        <f>IF(TAS!E92="","",TAS!E92)</f>
        <v>2003</v>
      </c>
      <c r="E550" s="40" t="str">
        <f>IF(TAS!F92="","",TAS!F92)</f>
        <v/>
      </c>
      <c r="F550" s="40" t="str">
        <f>IF(TAS!G92="","",TAS!G92)</f>
        <v>Clyde</v>
      </c>
      <c r="G550" s="40" t="str">
        <f>IF(TAS!H92="","",TAS!H92)</f>
        <v/>
      </c>
      <c r="H550" s="40" t="str">
        <f>IF(TAS!I92="","",TAS!I92)</f>
        <v>BOTHWELL</v>
      </c>
      <c r="I550" s="40" t="str">
        <f>IF(TAS!J92="","",TAS!J92)</f>
        <v>TAS</v>
      </c>
      <c r="J550" s="40" t="str">
        <f>IF(TAS!K92="","",TAS!K92)</f>
        <v>TE</v>
      </c>
      <c r="K550" s="40" t="str">
        <f>IF(TAS!L92="","",TAS!L92)</f>
        <v/>
      </c>
      <c r="L550" s="40" t="str">
        <f>IF(TAS!M92="","",TAS!M92)</f>
        <v/>
      </c>
      <c r="M550" s="40" t="str">
        <f>IF(TAS!N92="","",TAS!N92)</f>
        <v/>
      </c>
      <c r="N550" s="40">
        <f>IF(TAS!O92="","",TAS!O92)</f>
        <v>15</v>
      </c>
      <c r="O550" s="40">
        <f>IF(TAS!P92="","",TAS!P92)</f>
        <v>80</v>
      </c>
      <c r="P550" s="40" t="str">
        <f>IF(TAS!Q92="","",TAS!Q92)</f>
        <v/>
      </c>
      <c r="Q550" s="40">
        <f>IF(TAS!R92="","",TAS!R92)</f>
        <v>600</v>
      </c>
      <c r="R550" s="40">
        <f>IF(TAS!S92="","",TAS!S92)</f>
        <v>57</v>
      </c>
      <c r="S550" s="40" t="str">
        <f>IF(TAS!T92="","",TAS!T92)</f>
        <v>I</v>
      </c>
      <c r="T550" s="40" t="str">
        <f>IF(TAS!U92="","",TAS!U92)</f>
        <v/>
      </c>
      <c r="U550" s="40" t="str">
        <f>IF(TAS!V92="","",TAS!V92)</f>
        <v/>
      </c>
      <c r="V550" s="40" t="str">
        <f>IF(TAS!W92="","",TAS!W92)</f>
        <v/>
      </c>
      <c r="W550" s="40">
        <f>IF(TAS!Y92="","",TAS!Y92)</f>
        <v>30</v>
      </c>
      <c r="X550" s="40" t="str">
        <f>IF(TAS!Z92="","",TAS!Z92)</f>
        <v>30?</v>
      </c>
      <c r="Y550" s="40" t="str">
        <f>IF(TAS!AB92="","",TAS!AB92)</f>
        <v>L</v>
      </c>
      <c r="Z550" s="40" t="str">
        <f>IF(TAS!AC92="","",TAS!AC92)</f>
        <v>D. Campbell</v>
      </c>
      <c r="AA550" s="40" t="str">
        <f>IF(TAS!AD92="","",TAS!AD92)</f>
        <v/>
      </c>
      <c r="AB550" s="40" t="str">
        <f>IF(TAS!AE92="","",TAS!AE92)</f>
        <v>H Maxwell</v>
      </c>
      <c r="AC550" s="40" t="str">
        <f>IF(TAS!AF92="","",TAS!AF92)</f>
        <v/>
      </c>
      <c r="AD550" s="40" t="str">
        <f>IF(TAS!AG92="","",TAS!AG92)</f>
        <v/>
      </c>
      <c r="AE550" s="40" t="str">
        <f>IF(TAS!AH92="","",TAS!AH92)</f>
        <v/>
      </c>
      <c r="AF550" s="40" t="str">
        <f>IF(TAS!AI92="","",TAS!AI92)</f>
        <v/>
      </c>
      <c r="AG550" s="40" t="str">
        <f>IF(TAS!AJ92="","",TAS!AJ92)</f>
        <v/>
      </c>
      <c r="AH550" s="40" t="str">
        <f>IF(TAS!AK92="","",TAS!AK92)</f>
        <v/>
      </c>
      <c r="AI550" s="40" t="str">
        <f>IF(TAS!AL92="","",TAS!AL92)</f>
        <v/>
      </c>
      <c r="AJ550" s="40" t="str">
        <f>IF(TAS!AM92="","",TAS!AM92)</f>
        <v/>
      </c>
      <c r="AK550" s="40" t="str">
        <f>IF(TAS!AN92="","",TAS!AN92)</f>
        <v/>
      </c>
      <c r="AL550" s="40" t="str">
        <f>IF(WA!AM36="","",WA!AM36)</f>
        <v/>
      </c>
    </row>
    <row r="551" spans="1:38" s="178" customFormat="1" ht="15" x14ac:dyDescent="0.25">
      <c r="A551" s="173">
        <f t="shared" si="8"/>
        <v>548</v>
      </c>
      <c r="B551" s="174" t="str">
        <f>IF(WA!B53="","",WA!B53)</f>
        <v>SAMSON BROOK PIPEHEAD</v>
      </c>
      <c r="C551" s="174" t="str">
        <f>IF(WA!C53="","",WA!C53)</f>
        <v/>
      </c>
      <c r="D551" s="174">
        <f>IF(WA!E53="","",WA!E53)</f>
        <v>2003</v>
      </c>
      <c r="E551" s="174" t="str">
        <f>IF(WA!F53="","",WA!F53)</f>
        <v/>
      </c>
      <c r="F551" s="174" t="str">
        <f>IF(WA!G53="","",WA!G53)</f>
        <v>Waroona</v>
      </c>
      <c r="G551" s="174" t="str">
        <f>IF(WA!H53="","",WA!H53)</f>
        <v/>
      </c>
      <c r="H551" s="174" t="str">
        <f>IF(WA!I53="","",WA!I53)</f>
        <v>SAMSON BROOK</v>
      </c>
      <c r="I551" s="174" t="str">
        <f>IF(WA!J53="","",WA!J53)</f>
        <v>WA</v>
      </c>
      <c r="J551" s="174" t="str">
        <f>IF(WA!K53="","",WA!K53)</f>
        <v>PG</v>
      </c>
      <c r="K551" s="174" t="str">
        <f>IF(WA!L53="","",WA!L53)</f>
        <v/>
      </c>
      <c r="L551" s="174" t="str">
        <f>IF(WA!M53="","",WA!M53)</f>
        <v/>
      </c>
      <c r="M551" s="174" t="str">
        <f>IF(WA!N53="","",WA!N53)</f>
        <v>R</v>
      </c>
      <c r="N551" s="174">
        <f>IF(WA!O53="","",WA!O53)</f>
        <v>22</v>
      </c>
      <c r="O551" s="174">
        <f>IF(WA!P53="","",WA!P53)</f>
        <v>187</v>
      </c>
      <c r="P551" s="174">
        <f>IF(WA!Q53="","",WA!Q53)</f>
        <v>17100</v>
      </c>
      <c r="Q551" s="174">
        <f>IF(WA!R53="","",WA!R53)</f>
        <v>305</v>
      </c>
      <c r="R551" s="174">
        <f>IF(WA!S53="","",WA!S53)</f>
        <v>53</v>
      </c>
      <c r="S551" s="174" t="str">
        <f>IF(WA!T53="","",WA!T53)</f>
        <v>S</v>
      </c>
      <c r="T551" s="174" t="str">
        <f>IF(WA!U53="","",WA!U53)</f>
        <v/>
      </c>
      <c r="U551" s="174" t="str">
        <f>IF(WA!V53="","",WA!V53)</f>
        <v/>
      </c>
      <c r="V551" s="174" t="str">
        <f>IF(WA!W53="","",WA!W53)</f>
        <v/>
      </c>
      <c r="W551" s="174">
        <f>IF(WA!Y53="","",WA!Y53)</f>
        <v>77</v>
      </c>
      <c r="X551" s="174">
        <f>IF(WA!Z53="","",WA!Z53)</f>
        <v>460</v>
      </c>
      <c r="Y551" s="174" t="str">
        <f>IF(WA!AA53="","",WA!AA53)</f>
        <v>L</v>
      </c>
      <c r="Z551" s="174" t="str">
        <f>IF(WA!AB53="","",WA!AB53)</f>
        <v>WA Water Corporation</v>
      </c>
      <c r="AA551" s="174" t="str">
        <f>IF(WA!AC53="","",WA!AC53)</f>
        <v>Hydro Tasmania/SKM/MPA Williams</v>
      </c>
      <c r="AB551" s="174" t="str">
        <f>IF(WA!AD53="","",WA!AD53)</f>
        <v>Leighton Contractors  Pty Ltd</v>
      </c>
      <c r="AC551" s="174" t="str">
        <f>IF(WA!AE53="","",WA!AE53)</f>
        <v/>
      </c>
      <c r="AD551" s="174" t="str">
        <f>IF(WA!AF53="","",WA!AF53)</f>
        <v/>
      </c>
      <c r="AE551" s="174" t="str">
        <f>IF(WA!AG53="","",WA!AG53)</f>
        <v/>
      </c>
      <c r="AF551" s="174" t="str">
        <f>IF(WA!AH53="","",WA!AH53)</f>
        <v/>
      </c>
      <c r="AG551" s="174" t="str">
        <f>IF(WA!AI53="","",WA!AI53)</f>
        <v/>
      </c>
      <c r="AH551" s="174" t="str">
        <f>IF(WA!AJ53="","",WA!AJ53)</f>
        <v/>
      </c>
      <c r="AI551" s="174" t="str">
        <f>IF(WA!AK53="","",WA!AK53)</f>
        <v/>
      </c>
      <c r="AJ551" s="173"/>
      <c r="AK551" s="174" t="str">
        <f>IF(WA!AL53="","",WA!AL53)</f>
        <v/>
      </c>
      <c r="AL551" s="174" t="str">
        <f>IF(WA!AM37="","",WA!AM37)</f>
        <v/>
      </c>
    </row>
    <row r="552" spans="1:38" x14ac:dyDescent="0.2">
      <c r="A552" s="7">
        <f t="shared" si="8"/>
        <v>549</v>
      </c>
      <c r="B552" s="40" t="str">
        <f>IF(TAS!B93="","",TAS!B93)</f>
        <v>VON BIBRA</v>
      </c>
      <c r="C552" s="40" t="str">
        <f>IF(TAS!C93="","",TAS!C93)</f>
        <v/>
      </c>
      <c r="D552" s="40">
        <f>IF(TAS!E93="","",TAS!E93)</f>
        <v>2003</v>
      </c>
      <c r="E552" s="40" t="str">
        <f>IF(TAS!F93="","",TAS!F93)</f>
        <v/>
      </c>
      <c r="F552" s="40" t="str">
        <f>IF(TAS!G93="","",TAS!G93)</f>
        <v>Trib Macquarie</v>
      </c>
      <c r="G552" s="40" t="str">
        <f>IF(TAS!H93="","",TAS!H93)</f>
        <v/>
      </c>
      <c r="H552" s="40" t="str">
        <f>IF(TAS!I93="","",TAS!I93)</f>
        <v>ROSS</v>
      </c>
      <c r="I552" s="40" t="str">
        <f>IF(TAS!J93="","",TAS!J93)</f>
        <v>TAS</v>
      </c>
      <c r="J552" s="40" t="str">
        <f>IF(TAS!K93="","",TAS!K93)</f>
        <v>TE</v>
      </c>
      <c r="K552" s="40" t="str">
        <f>IF(TAS!L93="","",TAS!L93)</f>
        <v/>
      </c>
      <c r="L552" s="40" t="str">
        <f>IF(TAS!M93="","",TAS!M93)</f>
        <v/>
      </c>
      <c r="M552" s="40" t="str">
        <f>IF(TAS!N93="","",TAS!N93)</f>
        <v/>
      </c>
      <c r="N552" s="40">
        <f>IF(TAS!O93="","",TAS!O93)</f>
        <v>15</v>
      </c>
      <c r="O552" s="40">
        <f>IF(TAS!P93="","",TAS!P93)</f>
        <v>140</v>
      </c>
      <c r="P552" s="40" t="str">
        <f>IF(TAS!Q93="","",TAS!Q93)</f>
        <v/>
      </c>
      <c r="Q552" s="40">
        <f>IF(TAS!R93="","",TAS!R93)</f>
        <v>960</v>
      </c>
      <c r="R552" s="40">
        <f>IF(TAS!S93="","",TAS!S93)</f>
        <v>270</v>
      </c>
      <c r="S552" s="40" t="str">
        <f>IF(TAS!T93="","",TAS!T93)</f>
        <v>I</v>
      </c>
      <c r="T552" s="40" t="str">
        <f>IF(TAS!U93="","",TAS!U93)</f>
        <v/>
      </c>
      <c r="U552" s="40" t="str">
        <f>IF(TAS!V93="","",TAS!V93)</f>
        <v/>
      </c>
      <c r="V552" s="40" t="str">
        <f>IF(TAS!W93="","",TAS!W93)</f>
        <v/>
      </c>
      <c r="W552" s="40">
        <f>IF(TAS!Y93="","",TAS!Y93)</f>
        <v>7</v>
      </c>
      <c r="X552" s="40">
        <f>IF(TAS!Z93="","",TAS!Z93)</f>
        <v>27</v>
      </c>
      <c r="Y552" s="40" t="str">
        <f>IF(TAS!AB93="","",TAS!AB93)</f>
        <v>L</v>
      </c>
      <c r="Z552" s="40" t="str">
        <f>IF(TAS!AC93="","",TAS!AC93)</f>
        <v>W. Von Bibra</v>
      </c>
      <c r="AA552" s="40" t="str">
        <f>IF(TAS!AD93="","",TAS!AD93)</f>
        <v>D. Wightman</v>
      </c>
      <c r="AB552" s="40" t="str">
        <f>IF(TAS!AE93="","",TAS!AE93)</f>
        <v>G. Cunning</v>
      </c>
      <c r="AC552" s="40" t="str">
        <f>IF(TAS!AF93="","",TAS!AF93)</f>
        <v/>
      </c>
      <c r="AD552" s="40" t="str">
        <f>IF(TAS!AG93="","",TAS!AG93)</f>
        <v/>
      </c>
      <c r="AE552" s="40" t="str">
        <f>IF(TAS!AH93="","",TAS!AH93)</f>
        <v/>
      </c>
      <c r="AF552" s="40" t="str">
        <f>IF(TAS!AI93="","",TAS!AI93)</f>
        <v/>
      </c>
      <c r="AG552" s="40" t="str">
        <f>IF(TAS!AJ93="","",TAS!AJ93)</f>
        <v/>
      </c>
      <c r="AH552" s="40" t="str">
        <f>IF(TAS!AK93="","",TAS!AK93)</f>
        <v/>
      </c>
      <c r="AI552" s="40" t="str">
        <f>IF(TAS!AL93="","",TAS!AL93)</f>
        <v/>
      </c>
      <c r="AJ552" s="40" t="str">
        <f>IF(TAS!AM93="","",TAS!AM93)</f>
        <v/>
      </c>
      <c r="AK552" s="40" t="str">
        <f>IF(TAS!AN93="","",TAS!AN93)</f>
        <v/>
      </c>
      <c r="AL552" s="40" t="str">
        <f>IF(WA!AM38="","",WA!AM38)</f>
        <v/>
      </c>
    </row>
    <row r="553" spans="1:38" x14ac:dyDescent="0.2">
      <c r="A553" s="7">
        <f t="shared" si="8"/>
        <v>550</v>
      </c>
      <c r="B553" s="40" t="str">
        <f>IF(WA!B54="","",WA!B54)</f>
        <v>WOKALUP DAM</v>
      </c>
      <c r="C553" s="40" t="str">
        <f>IF(WA!C54="","",WA!C54)</f>
        <v/>
      </c>
      <c r="D553" s="40">
        <f>IF(WA!E54="","",WA!E54)</f>
        <v>2003</v>
      </c>
      <c r="E553" s="40" t="str">
        <f>IF(WA!F54="","",WA!F54)</f>
        <v/>
      </c>
      <c r="F553" s="40" t="str">
        <f>IF(WA!G54="","",WA!G54)</f>
        <v>Harvey</v>
      </c>
      <c r="G553" s="40" t="str">
        <f>IF(WA!H54="","",WA!H54)</f>
        <v/>
      </c>
      <c r="H553" s="40" t="str">
        <f>IF(WA!I54="","",WA!I54)</f>
        <v>WOKALUP CREEK</v>
      </c>
      <c r="I553" s="40" t="str">
        <f>IF(WA!J54="","",WA!J54)</f>
        <v>WA</v>
      </c>
      <c r="J553" s="40" t="str">
        <f>IF(WA!K54="","",WA!K54)</f>
        <v>PG</v>
      </c>
      <c r="K553" s="40" t="str">
        <f>IF(WA!L54="","",WA!L54)</f>
        <v/>
      </c>
      <c r="L553" s="40" t="str">
        <f>IF(WA!M54="","",WA!M54)</f>
        <v/>
      </c>
      <c r="M553" s="40" t="str">
        <f>IF(WA!N54="","",WA!N54)</f>
        <v>R</v>
      </c>
      <c r="N553" s="40">
        <f>IF(WA!O54="","",WA!O54)</f>
        <v>13</v>
      </c>
      <c r="O553" s="40">
        <f>IF(WA!P54="","",WA!P54)</f>
        <v>130</v>
      </c>
      <c r="P553" s="40">
        <f>IF(WA!Q54="","",WA!Q54)</f>
        <v>7000</v>
      </c>
      <c r="Q553" s="40">
        <f>IF(WA!R54="","",WA!R54)</f>
        <v>95</v>
      </c>
      <c r="R553" s="40">
        <f>IF(WA!S54="","",WA!S54)</f>
        <v>36</v>
      </c>
      <c r="S553" s="40" t="str">
        <f>IF(WA!T54="","",WA!T54)</f>
        <v>I</v>
      </c>
      <c r="T553" s="40" t="str">
        <f>IF(WA!U54="","",WA!U54)</f>
        <v/>
      </c>
      <c r="U553" s="40" t="str">
        <f>IF(WA!V54="","",WA!V54)</f>
        <v/>
      </c>
      <c r="V553" s="40" t="str">
        <f>IF(WA!W54="","",WA!W54)</f>
        <v/>
      </c>
      <c r="W553" s="40">
        <f>IF(WA!Y54="","",WA!Y54)</f>
        <v>47</v>
      </c>
      <c r="X553" s="40">
        <f>IF(WA!Z54="","",WA!Z54)</f>
        <v>480</v>
      </c>
      <c r="Y553" s="40" t="str">
        <f>IF(WA!AA54="","",WA!AA54)</f>
        <v>L</v>
      </c>
      <c r="Z553" s="40" t="str">
        <f>IF(WA!AB54="","",WA!AB54)</f>
        <v>WA Water Corporation</v>
      </c>
      <c r="AA553" s="40" t="str">
        <f>IF(WA!AC54="","",WA!AC54)</f>
        <v>GHD Pty Ltd</v>
      </c>
      <c r="AB553" s="40" t="str">
        <f>IF(WA!AD54="","",WA!AD54)</f>
        <v>Water Corporation</v>
      </c>
      <c r="AC553" s="40" t="str">
        <f>IF(WA!AE54="","",WA!AE54)</f>
        <v/>
      </c>
      <c r="AD553" s="40" t="str">
        <f>IF(WA!AF54="","",WA!AF54)</f>
        <v/>
      </c>
      <c r="AE553" s="40" t="str">
        <f>IF(WA!AG54="","",WA!AG54)</f>
        <v/>
      </c>
      <c r="AF553" s="40" t="str">
        <f>IF(WA!AH54="","",WA!AH54)</f>
        <v/>
      </c>
      <c r="AG553" s="40" t="str">
        <f>IF(WA!AI54="","",WA!AI54)</f>
        <v/>
      </c>
      <c r="AH553" s="40" t="str">
        <f>IF(WA!AJ54="","",WA!AJ54)</f>
        <v/>
      </c>
      <c r="AI553" s="40" t="str">
        <f>IF(WA!AK54="","",WA!AK54)</f>
        <v/>
      </c>
      <c r="AK553" s="40" t="str">
        <f>IF(WA!AL54="","",WA!AL54)</f>
        <v/>
      </c>
      <c r="AL553" s="40" t="str">
        <f>IF(WA!AM39="","",WA!AM39)</f>
        <v/>
      </c>
    </row>
    <row r="554" spans="1:38" x14ac:dyDescent="0.2">
      <c r="A554" s="7">
        <f t="shared" si="8"/>
        <v>551</v>
      </c>
      <c r="B554" s="40" t="str">
        <f>IF(TAS!B97="","",TAS!B97)</f>
        <v>BLACKMAN RIVER</v>
      </c>
      <c r="C554" s="40" t="str">
        <f>IF(TAS!C97="","",TAS!C97)</f>
        <v/>
      </c>
      <c r="D554" s="40">
        <f>IF(TAS!E97="","",TAS!E97)</f>
        <v>2005</v>
      </c>
      <c r="E554" s="40" t="str">
        <f>IF(TAS!F97="","",TAS!F97)</f>
        <v/>
      </c>
      <c r="F554" s="40" t="str">
        <f>IF(TAS!G97="","",TAS!G97)</f>
        <v>Blackman</v>
      </c>
      <c r="G554" s="40" t="str">
        <f>IF(TAS!H97="","",TAS!H97)</f>
        <v/>
      </c>
      <c r="H554" s="40" t="str">
        <f>IF(TAS!I97="","",TAS!I97)</f>
        <v>OATLANDS</v>
      </c>
      <c r="I554" s="40" t="str">
        <f>IF(TAS!J97="","",TAS!J97)</f>
        <v>TAS</v>
      </c>
      <c r="J554" s="40" t="str">
        <f>IF(TAS!K97="","",TAS!K97)</f>
        <v>TE</v>
      </c>
      <c r="K554" s="40" t="str">
        <f>IF(TAS!L97="","",TAS!L97)</f>
        <v/>
      </c>
      <c r="L554" s="40" t="str">
        <f>IF(TAS!M97="","",TAS!M97)</f>
        <v/>
      </c>
      <c r="M554" s="40" t="str">
        <f>IF(TAS!N97="","",TAS!N97)</f>
        <v/>
      </c>
      <c r="N554" s="40">
        <f>IF(TAS!O97="","",TAS!O97)</f>
        <v>20</v>
      </c>
      <c r="O554" s="40">
        <f>IF(TAS!P97="","",TAS!P97)</f>
        <v>375</v>
      </c>
      <c r="P554" s="40" t="str">
        <f>IF(TAS!Q97="","",TAS!Q97)</f>
        <v/>
      </c>
      <c r="Q554" s="40">
        <f>IF(TAS!R97="","",TAS!R97)</f>
        <v>5400</v>
      </c>
      <c r="R554" s="40">
        <f>IF(TAS!S97="","",TAS!S97)</f>
        <v>211</v>
      </c>
      <c r="S554" s="40" t="str">
        <f>IF(TAS!T97="","",TAS!T97)</f>
        <v>I</v>
      </c>
      <c r="T554" s="40" t="str">
        <f>IF(TAS!U97="","",TAS!U97)</f>
        <v/>
      </c>
      <c r="U554" s="40" t="str">
        <f>IF(TAS!V97="","",TAS!V97)</f>
        <v/>
      </c>
      <c r="V554" s="40" t="str">
        <f>IF(TAS!W97="","",TAS!W97)</f>
        <v/>
      </c>
      <c r="W554" s="40">
        <f>IF(TAS!Y97="","",TAS!Y97)</f>
        <v>75</v>
      </c>
      <c r="X554" s="40" t="str">
        <f>IF(TAS!Z97="","",TAS!Z97)</f>
        <v>??</v>
      </c>
      <c r="Y554" s="40" t="str">
        <f>IF(TAS!AB97="","",TAS!AB97)</f>
        <v>L</v>
      </c>
      <c r="Z554" s="40" t="str">
        <f>IF(TAS!AC97="","",TAS!AC97)</f>
        <v>P. Burbury</v>
      </c>
      <c r="AA554" s="40" t="str">
        <f>IF(TAS!AD97="","",TAS!AD97)</f>
        <v/>
      </c>
      <c r="AB554" s="40" t="str">
        <f>IF(TAS!AE97="","",TAS!AE97)</f>
        <v>G. Cunning</v>
      </c>
      <c r="AC554" s="40" t="str">
        <f>IF(TAS!AF97="","",TAS!AF97)</f>
        <v/>
      </c>
      <c r="AD554" s="40" t="str">
        <f>IF(TAS!AG97="","",TAS!AG97)</f>
        <v/>
      </c>
      <c r="AE554" s="40" t="str">
        <f>IF(TAS!AH97="","",TAS!AH97)</f>
        <v/>
      </c>
      <c r="AF554" s="40" t="str">
        <f>IF(TAS!AI97="","",TAS!AI97)</f>
        <v/>
      </c>
      <c r="AG554" s="40" t="str">
        <f>IF(TAS!AJ97="","",TAS!AJ97)</f>
        <v/>
      </c>
      <c r="AH554" s="40" t="str">
        <f>IF(TAS!AK97="","",TAS!AK97)</f>
        <v/>
      </c>
      <c r="AI554" s="40" t="str">
        <f>IF(TAS!AL97="","",TAS!AL97)</f>
        <v/>
      </c>
      <c r="AJ554" s="40" t="str">
        <f>IF(TAS!AM97="","",TAS!AM97)</f>
        <v/>
      </c>
      <c r="AK554" s="40" t="str">
        <f>IF(TAS!AN97="","",TAS!AN97)</f>
        <v/>
      </c>
      <c r="AL554" s="40" t="str">
        <f>IF(WA!AM40="","",WA!AM40)</f>
        <v/>
      </c>
    </row>
    <row r="555" spans="1:38" x14ac:dyDescent="0.2">
      <c r="A555" s="7">
        <f t="shared" si="8"/>
        <v>552</v>
      </c>
      <c r="B555" s="40" t="str">
        <f>IF(TAS!B98="","",TAS!B98)</f>
        <v>LANDFALL</v>
      </c>
      <c r="C555" s="40" t="str">
        <f>IF(TAS!C98="","",TAS!C98)</f>
        <v/>
      </c>
      <c r="D555" s="40">
        <f>IF(TAS!E98="","",TAS!E98)</f>
        <v>2005</v>
      </c>
      <c r="E555" s="40" t="str">
        <f>IF(TAS!F98="","",TAS!F98)</f>
        <v/>
      </c>
      <c r="F555" s="40" t="str">
        <f>IF(TAS!G98="","",TAS!G98)</f>
        <v>Trib Tamar</v>
      </c>
      <c r="G555" s="40" t="str">
        <f>IF(TAS!H98="","",TAS!H98)</f>
        <v/>
      </c>
      <c r="H555" s="40" t="str">
        <f>IF(TAS!I98="","",TAS!I98)</f>
        <v>LAUNCESTON</v>
      </c>
      <c r="I555" s="40" t="str">
        <f>IF(TAS!J98="","",TAS!J98)</f>
        <v>TAS</v>
      </c>
      <c r="J555" s="40" t="str">
        <f>IF(TAS!K98="","",TAS!K98)</f>
        <v>TE</v>
      </c>
      <c r="K555" s="40" t="str">
        <f>IF(TAS!L98="","",TAS!L98)</f>
        <v/>
      </c>
      <c r="L555" s="40" t="str">
        <f>IF(TAS!M98="","",TAS!M98)</f>
        <v/>
      </c>
      <c r="M555" s="40" t="str">
        <f>IF(TAS!N98="","",TAS!N98)</f>
        <v/>
      </c>
      <c r="N555" s="40">
        <f>IF(TAS!O98="","",TAS!O98)</f>
        <v>17</v>
      </c>
      <c r="O555" s="40">
        <f>IF(TAS!P98="","",TAS!P98)</f>
        <v>303</v>
      </c>
      <c r="P555" s="40" t="str">
        <f>IF(TAS!Q98="","",TAS!Q98)</f>
        <v/>
      </c>
      <c r="Q555" s="40">
        <f>IF(TAS!R98="","",TAS!R98)</f>
        <v>1250</v>
      </c>
      <c r="R555" s="40">
        <f>IF(TAS!S98="","",TAS!S98)</f>
        <v>175</v>
      </c>
      <c r="S555" s="40" t="str">
        <f>IF(TAS!T98="","",TAS!T98)</f>
        <v>I</v>
      </c>
      <c r="T555" s="40" t="str">
        <f>IF(TAS!U98="","",TAS!U98)</f>
        <v/>
      </c>
      <c r="U555" s="40" t="str">
        <f>IF(TAS!V98="","",TAS!V98)</f>
        <v/>
      </c>
      <c r="V555" s="40" t="str">
        <f>IF(TAS!W98="","",TAS!W98)</f>
        <v/>
      </c>
      <c r="W555" s="40">
        <f>IF(TAS!Y98="","",TAS!Y98)</f>
        <v>55</v>
      </c>
      <c r="X555" s="40" t="str">
        <f>IF(TAS!Z98="","",TAS!Z98)</f>
        <v>??</v>
      </c>
      <c r="Y555" s="40" t="str">
        <f>IF(TAS!AB98="","",TAS!AB98)</f>
        <v>L</v>
      </c>
      <c r="Z555" s="40" t="str">
        <f>IF(TAS!AC98="","",TAS!AC98)</f>
        <v>Landfall Nominees</v>
      </c>
      <c r="AA555" s="40" t="str">
        <f>IF(TAS!AD98="","",TAS!AD98)</f>
        <v/>
      </c>
      <c r="AB555" s="40" t="str">
        <f>IF(TAS!AE98="","",TAS!AE98)</f>
        <v>G. Cunning</v>
      </c>
      <c r="AC555" s="40" t="str">
        <f>IF(TAS!AF98="","",TAS!AF98)</f>
        <v/>
      </c>
      <c r="AD555" s="40" t="str">
        <f>IF(TAS!AG98="","",TAS!AG98)</f>
        <v/>
      </c>
      <c r="AE555" s="40" t="str">
        <f>IF(TAS!AH98="","",TAS!AH98)</f>
        <v/>
      </c>
      <c r="AF555" s="40" t="str">
        <f>IF(TAS!AI98="","",TAS!AI98)</f>
        <v/>
      </c>
      <c r="AG555" s="40" t="str">
        <f>IF(TAS!AJ98="","",TAS!AJ98)</f>
        <v/>
      </c>
      <c r="AH555" s="40" t="str">
        <f>IF(TAS!AK98="","",TAS!AK98)</f>
        <v/>
      </c>
      <c r="AI555" s="40" t="str">
        <f>IF(TAS!AL98="","",TAS!AL98)</f>
        <v/>
      </c>
      <c r="AJ555" s="40" t="str">
        <f>IF(TAS!AM98="","",TAS!AM98)</f>
        <v/>
      </c>
      <c r="AK555" s="40" t="str">
        <f>IF(TAS!AN98="","",TAS!AN98)</f>
        <v/>
      </c>
      <c r="AL555" s="40" t="str">
        <f>IF(WA!AM41="","",WA!AM41)</f>
        <v/>
      </c>
    </row>
    <row r="556" spans="1:38" x14ac:dyDescent="0.2">
      <c r="A556" s="7">
        <f t="shared" si="8"/>
        <v>553</v>
      </c>
      <c r="B556" s="40" t="str">
        <f>IF(TAS!B96="","",TAS!B96)</f>
        <v>LOGAN DAM No 2</v>
      </c>
      <c r="C556" s="40" t="str">
        <f>IF(TAS!C96="","",TAS!C96)</f>
        <v/>
      </c>
      <c r="D556" s="40">
        <f>IF(TAS!E96="","",TAS!E96)</f>
        <v>2005</v>
      </c>
      <c r="E556" s="40" t="str">
        <f>IF(TAS!F96="","",TAS!F96)</f>
        <v/>
      </c>
      <c r="F556" s="40" t="str">
        <f>IF(TAS!G96="","",TAS!G96)</f>
        <v>Trib Blackman</v>
      </c>
      <c r="G556" s="40" t="str">
        <f>IF(TAS!H96="","",TAS!H96)</f>
        <v/>
      </c>
      <c r="H556" s="40" t="str">
        <f>IF(TAS!I96="","",TAS!I96)</f>
        <v>ROSS</v>
      </c>
      <c r="I556" s="40" t="str">
        <f>IF(TAS!J96="","",TAS!J96)</f>
        <v>TAS</v>
      </c>
      <c r="J556" s="40" t="str">
        <f>IF(TAS!K96="","",TAS!K96)</f>
        <v>TE</v>
      </c>
      <c r="K556" s="40" t="str">
        <f>IF(TAS!L96="","",TAS!L96)</f>
        <v/>
      </c>
      <c r="L556" s="40" t="str">
        <f>IF(TAS!M96="","",TAS!M96)</f>
        <v/>
      </c>
      <c r="M556" s="40" t="str">
        <f>IF(TAS!N96="","",TAS!N96)</f>
        <v/>
      </c>
      <c r="N556" s="40">
        <f>IF(TAS!O96="","",TAS!O96)</f>
        <v>17</v>
      </c>
      <c r="O556" s="40">
        <f>IF(TAS!P96="","",TAS!P96)</f>
        <v>162</v>
      </c>
      <c r="P556" s="40" t="str">
        <f>IF(TAS!Q96="","",TAS!Q96)</f>
        <v/>
      </c>
      <c r="Q556" s="40">
        <f>IF(TAS!R96="","",TAS!R96)</f>
        <v>841</v>
      </c>
      <c r="R556" s="40">
        <f>IF(TAS!S96="","",TAS!S96)</f>
        <v>160</v>
      </c>
      <c r="S556" s="40" t="str">
        <f>IF(TAS!T96="","",TAS!T96)</f>
        <v>I</v>
      </c>
      <c r="T556" s="40" t="str">
        <f>IF(TAS!U96="","",TAS!U96)</f>
        <v/>
      </c>
      <c r="U556" s="40" t="str">
        <f>IF(TAS!V96="","",TAS!V96)</f>
        <v/>
      </c>
      <c r="V556" s="40" t="str">
        <f>IF(TAS!W96="","",TAS!W96)</f>
        <v/>
      </c>
      <c r="W556" s="40">
        <f>IF(TAS!Y96="","",TAS!Y96)</f>
        <v>3</v>
      </c>
      <c r="X556" s="40">
        <f>IF(TAS!Z96="","",TAS!Z96)</f>
        <v>12</v>
      </c>
      <c r="Y556" s="40" t="str">
        <f>IF(TAS!AB96="","",TAS!AB96)</f>
        <v>L</v>
      </c>
      <c r="Z556" s="40" t="str">
        <f>IF(TAS!AC96="","",TAS!AC96)</f>
        <v>Logan P/L</v>
      </c>
      <c r="AA556" s="40" t="str">
        <f>IF(TAS!AD96="","",TAS!AD96)</f>
        <v>G. Callister</v>
      </c>
      <c r="AB556" s="40" t="str">
        <f>IF(TAS!AE96="","",TAS!AE96)</f>
        <v>G. Cunning</v>
      </c>
      <c r="AC556" s="40" t="str">
        <f>IF(TAS!AF96="","",TAS!AF96)</f>
        <v/>
      </c>
      <c r="AD556" s="40" t="str">
        <f>IF(TAS!AG96="","",TAS!AG96)</f>
        <v/>
      </c>
      <c r="AE556" s="40" t="str">
        <f>IF(TAS!AH96="","",TAS!AH96)</f>
        <v/>
      </c>
      <c r="AF556" s="40" t="str">
        <f>IF(TAS!AI96="","",TAS!AI96)</f>
        <v/>
      </c>
      <c r="AG556" s="40" t="str">
        <f>IF(TAS!AJ96="","",TAS!AJ96)</f>
        <v/>
      </c>
      <c r="AH556" s="40" t="str">
        <f>IF(TAS!AK96="","",TAS!AK96)</f>
        <v/>
      </c>
      <c r="AI556" s="40" t="str">
        <f>IF(TAS!AL96="","",TAS!AL96)</f>
        <v/>
      </c>
      <c r="AJ556" s="40" t="str">
        <f>IF(TAS!AM96="","",TAS!AM96)</f>
        <v/>
      </c>
      <c r="AK556" s="40" t="str">
        <f>IF(TAS!AN96="","",TAS!AN96)</f>
        <v/>
      </c>
      <c r="AL556" s="40" t="str">
        <f>IF(WA!AM42="","",WA!AM42)</f>
        <v/>
      </c>
    </row>
    <row r="557" spans="1:38" x14ac:dyDescent="0.2">
      <c r="A557" s="7">
        <f t="shared" si="8"/>
        <v>554</v>
      </c>
      <c r="B557" s="40" t="str">
        <f>IF(TAS!B100="","",TAS!B100)</f>
        <v>MACKINNON</v>
      </c>
      <c r="C557" s="40" t="str">
        <f>IF(TAS!C100="","",TAS!C100)</f>
        <v/>
      </c>
      <c r="D557" s="40">
        <f>IF(TAS!E100="","",TAS!E100)</f>
        <v>2005</v>
      </c>
      <c r="E557" s="40" t="str">
        <f>IF(TAS!F100="","",TAS!F100)</f>
        <v/>
      </c>
      <c r="F557" s="40" t="str">
        <f>IF(TAS!G100="","",TAS!G100)</f>
        <v>Trib South Esk</v>
      </c>
      <c r="G557" s="40" t="str">
        <f>IF(TAS!H100="","",TAS!H100)</f>
        <v/>
      </c>
      <c r="H557" s="40" t="str">
        <f>IF(TAS!I100="","",TAS!I100)</f>
        <v>CONARA</v>
      </c>
      <c r="I557" s="40" t="str">
        <f>IF(TAS!J100="","",TAS!J100)</f>
        <v>TAS</v>
      </c>
      <c r="J557" s="40" t="str">
        <f>IF(TAS!K100="","",TAS!K100)</f>
        <v>TE</v>
      </c>
      <c r="K557" s="40" t="str">
        <f>IF(TAS!L100="","",TAS!L100)</f>
        <v/>
      </c>
      <c r="L557" s="40" t="str">
        <f>IF(TAS!M100="","",TAS!M100)</f>
        <v/>
      </c>
      <c r="M557" s="40" t="str">
        <f>IF(TAS!N100="","",TAS!N100)</f>
        <v/>
      </c>
      <c r="N557" s="40">
        <f>IF(TAS!O100="","",TAS!O100)</f>
        <v>12</v>
      </c>
      <c r="O557" s="40">
        <f>IF(TAS!P100="","",TAS!P100)</f>
        <v>605</v>
      </c>
      <c r="P557" s="40" t="str">
        <f>IF(TAS!Q100="","",TAS!Q100)</f>
        <v/>
      </c>
      <c r="Q557" s="40">
        <f>IF(TAS!R100="","",TAS!R100)</f>
        <v>2115</v>
      </c>
      <c r="R557" s="40">
        <f>IF(TAS!S100="","",TAS!S100)</f>
        <v>917</v>
      </c>
      <c r="S557" s="40" t="str">
        <f>IF(TAS!T100="","",TAS!T100)</f>
        <v>I</v>
      </c>
      <c r="T557" s="40" t="str">
        <f>IF(TAS!U100="","",TAS!U100)</f>
        <v/>
      </c>
      <c r="U557" s="40" t="str">
        <f>IF(TAS!V100="","",TAS!V100)</f>
        <v/>
      </c>
      <c r="V557" s="40" t="str">
        <f>IF(TAS!W100="","",TAS!W100)</f>
        <v/>
      </c>
      <c r="W557" s="40">
        <f>IF(TAS!Y100="","",TAS!Y100)</f>
        <v>7</v>
      </c>
      <c r="X557" s="40">
        <f>IF(TAS!Z100="","",TAS!Z100)</f>
        <v>26</v>
      </c>
      <c r="Y557" s="40" t="str">
        <f>IF(TAS!AB100="","",TAS!AB100)</f>
        <v>L</v>
      </c>
      <c r="Z557" s="40" t="str">
        <f>IF(TAS!AC100="","",TAS!AC100)</f>
        <v>Mackinnon &amp; Co</v>
      </c>
      <c r="AA557" s="40" t="str">
        <f>IF(TAS!AD100="","",TAS!AD100)</f>
        <v/>
      </c>
      <c r="AB557" s="40" t="str">
        <f>IF(TAS!AE100="","",TAS!AE100)</f>
        <v>G. Cunning</v>
      </c>
      <c r="AC557" s="40" t="str">
        <f>IF(TAS!AF100="","",TAS!AF100)</f>
        <v/>
      </c>
      <c r="AD557" s="40" t="str">
        <f>IF(TAS!AG100="","",TAS!AG100)</f>
        <v/>
      </c>
      <c r="AE557" s="40" t="str">
        <f>IF(TAS!AH100="","",TAS!AH100)</f>
        <v/>
      </c>
      <c r="AF557" s="40" t="str">
        <f>IF(TAS!AI100="","",TAS!AI100)</f>
        <v/>
      </c>
      <c r="AG557" s="40" t="str">
        <f>IF(TAS!AJ100="","",TAS!AJ100)</f>
        <v/>
      </c>
      <c r="AH557" s="40" t="str">
        <f>IF(TAS!AK100="","",TAS!AK100)</f>
        <v/>
      </c>
      <c r="AI557" s="40" t="str">
        <f>IF(TAS!AL100="","",TAS!AL100)</f>
        <v/>
      </c>
      <c r="AJ557" s="40" t="str">
        <f>IF(TAS!AM100="","",TAS!AM100)</f>
        <v/>
      </c>
      <c r="AK557" s="40" t="str">
        <f>IF(TAS!AN100="","",TAS!AN100)</f>
        <v/>
      </c>
      <c r="AL557" s="40" t="str">
        <f>IF(WA!AM43="","",WA!AM43)</f>
        <v/>
      </c>
    </row>
    <row r="558" spans="1:38" x14ac:dyDescent="0.2">
      <c r="A558" s="7">
        <f t="shared" si="8"/>
        <v>555</v>
      </c>
      <c r="B558" s="40" t="str">
        <f>IF(TAS!B99="","",TAS!B99)</f>
        <v>MCKEOWN</v>
      </c>
      <c r="C558" s="40" t="str">
        <f>IF(TAS!C99="","",TAS!C99)</f>
        <v/>
      </c>
      <c r="D558" s="40">
        <f>IF(TAS!E99="","",TAS!E99)</f>
        <v>2005</v>
      </c>
      <c r="E558" s="40" t="str">
        <f>IF(TAS!F99="","",TAS!F99)</f>
        <v/>
      </c>
      <c r="F558" s="40" t="str">
        <f>IF(TAS!G99="","",TAS!G99)</f>
        <v>Trib Leven</v>
      </c>
      <c r="G558" s="40" t="str">
        <f>IF(TAS!H99="","",TAS!H99)</f>
        <v/>
      </c>
      <c r="H558" s="40" t="str">
        <f>IF(TAS!I99="","",TAS!I99)</f>
        <v>PENGUIN</v>
      </c>
      <c r="I558" s="40" t="str">
        <f>IF(TAS!J99="","",TAS!J99)</f>
        <v>TAS</v>
      </c>
      <c r="J558" s="40" t="str">
        <f>IF(TAS!K99="","",TAS!K99)</f>
        <v>TE</v>
      </c>
      <c r="K558" s="40" t="str">
        <f>IF(TAS!L99="","",TAS!L99)</f>
        <v/>
      </c>
      <c r="L558" s="40" t="str">
        <f>IF(TAS!M99="","",TAS!M99)</f>
        <v/>
      </c>
      <c r="M558" s="40" t="str">
        <f>IF(TAS!N99="","",TAS!N99)</f>
        <v/>
      </c>
      <c r="N558" s="40">
        <f>IF(TAS!O99="","",TAS!O99)</f>
        <v>15</v>
      </c>
      <c r="O558" s="40">
        <f>IF(TAS!P99="","",TAS!P99)</f>
        <v>145</v>
      </c>
      <c r="P558" s="40" t="str">
        <f>IF(TAS!Q99="","",TAS!Q99)</f>
        <v/>
      </c>
      <c r="Q558" s="40">
        <f>IF(TAS!R99="","",TAS!R99)</f>
        <v>60</v>
      </c>
      <c r="R558" s="40">
        <f>IF(TAS!S99="","",TAS!S99)</f>
        <v>12</v>
      </c>
      <c r="S558" s="40" t="str">
        <f>IF(TAS!T99="","",TAS!T99)</f>
        <v>I</v>
      </c>
      <c r="T558" s="40" t="str">
        <f>IF(TAS!U99="","",TAS!U99)</f>
        <v/>
      </c>
      <c r="U558" s="40" t="str">
        <f>IF(TAS!V99="","",TAS!V99)</f>
        <v/>
      </c>
      <c r="V558" s="40" t="str">
        <f>IF(TAS!W99="","",TAS!W99)</f>
        <v/>
      </c>
      <c r="W558" s="40">
        <f>IF(TAS!Y99="","",TAS!Y99)</f>
        <v>1</v>
      </c>
      <c r="X558" s="40" t="str">
        <f>IF(TAS!Z99="","",TAS!Z99)</f>
        <v>15?</v>
      </c>
      <c r="Y558" s="40" t="str">
        <f>IF(TAS!AB99="","",TAS!AB99)</f>
        <v>L</v>
      </c>
      <c r="Z558" s="40" t="str">
        <f>IF(TAS!AC99="","",TAS!AC99)</f>
        <v>M. McKeown</v>
      </c>
      <c r="AA558" s="40" t="str">
        <f>IF(TAS!AD99="","",TAS!AD99)</f>
        <v>K. Moore</v>
      </c>
      <c r="AB558" s="40" t="str">
        <f>IF(TAS!AE99="","",TAS!AE99)</f>
        <v>G. Cunning</v>
      </c>
      <c r="AC558" s="40" t="str">
        <f>IF(TAS!AF99="","",TAS!AF99)</f>
        <v/>
      </c>
      <c r="AD558" s="40" t="str">
        <f>IF(TAS!AG99="","",TAS!AG99)</f>
        <v/>
      </c>
      <c r="AE558" s="40" t="str">
        <f>IF(TAS!AH99="","",TAS!AH99)</f>
        <v/>
      </c>
      <c r="AF558" s="40" t="str">
        <f>IF(TAS!AI99="","",TAS!AI99)</f>
        <v/>
      </c>
      <c r="AG558" s="40" t="str">
        <f>IF(TAS!AJ99="","",TAS!AJ99)</f>
        <v/>
      </c>
      <c r="AH558" s="40" t="str">
        <f>IF(TAS!AK99="","",TAS!AK99)</f>
        <v/>
      </c>
      <c r="AI558" s="40" t="str">
        <f>IF(TAS!AL99="","",TAS!AL99)</f>
        <v/>
      </c>
      <c r="AJ558" s="40" t="str">
        <f>IF(TAS!AM99="","",TAS!AM99)</f>
        <v/>
      </c>
      <c r="AK558" s="40" t="str">
        <f>IF(TAS!AN99="","",TAS!AN99)</f>
        <v/>
      </c>
      <c r="AL558" s="40" t="str">
        <f>IF(WA!AM44="","",WA!AM44)</f>
        <v/>
      </c>
    </row>
    <row r="559" spans="1:38" x14ac:dyDescent="0.2">
      <c r="A559" s="7">
        <f t="shared" si="8"/>
        <v>556</v>
      </c>
      <c r="B559" s="40" t="str">
        <f>IF(QLD!C122="","",QLD!C122)</f>
        <v>PARADISE</v>
      </c>
      <c r="C559" s="40" t="str">
        <f>IF(QLD!D122="","",QLD!D122)</f>
        <v/>
      </c>
      <c r="D559" s="40">
        <f>IF(QLD!F122="","",QLD!F122)</f>
        <v>2005</v>
      </c>
      <c r="E559" s="40" t="str">
        <f>IF(QLD!G122="","",QLD!G122)</f>
        <v/>
      </c>
      <c r="F559" s="40" t="str">
        <f>IF(QLD!H122="","",QLD!H122)</f>
        <v>Burnett River</v>
      </c>
      <c r="G559" s="40" t="str">
        <f>IF(QLD!I122="","",QLD!I122)</f>
        <v/>
      </c>
      <c r="H559" s="40" t="str">
        <f>IF(QLD!J122="","",QLD!J122)</f>
        <v>MUNDUBERRA</v>
      </c>
      <c r="I559" s="40" t="str">
        <f>IF(QLD!K122="","",QLD!K122)</f>
        <v>QLD</v>
      </c>
      <c r="J559" s="40" t="str">
        <f>IF(QLD!L122="","",QLD!L122)</f>
        <v>PG</v>
      </c>
      <c r="K559" s="40" t="str">
        <f>IF(QLD!M122="","",QLD!M122)</f>
        <v/>
      </c>
      <c r="L559" s="40" t="str">
        <f>IF(QLD!N122="","",QLD!N122)</f>
        <v/>
      </c>
      <c r="M559" s="40" t="str">
        <f>IF(QLD!O122="","",QLD!O122)</f>
        <v>R</v>
      </c>
      <c r="N559" s="40">
        <f>IF(QLD!P122="","",QLD!P122)</f>
        <v>37</v>
      </c>
      <c r="O559" s="40" t="str">
        <f>IF(QLD!Q122="","",QLD!Q122)</f>
        <v/>
      </c>
      <c r="P559" s="40" t="str">
        <f>IF(QLD!R122="","",QLD!R122)</f>
        <v/>
      </c>
      <c r="Q559" s="40">
        <f>IF(QLD!S122="","",QLD!S122)</f>
        <v>300000</v>
      </c>
      <c r="R559" s="40">
        <f>IF(QLD!T122="","",QLD!T122)</f>
        <v>30000</v>
      </c>
      <c r="S559" s="40" t="str">
        <f>IF(QLD!U122="","",QLD!U122)</f>
        <v>I</v>
      </c>
      <c r="T559" s="40" t="str">
        <f>IF(QLD!V122="","",QLD!V122)</f>
        <v/>
      </c>
      <c r="U559" s="40" t="str">
        <f>IF(QLD!W122="","",QLD!W122)</f>
        <v/>
      </c>
      <c r="V559" s="40" t="str">
        <f>IF(QLD!X122="","",QLD!X122)</f>
        <v/>
      </c>
      <c r="W559" s="40" t="str">
        <f>IF(QLD!Y122="","",QLD!Y122)</f>
        <v/>
      </c>
      <c r="X559" s="40">
        <f>IF(QLD!Z122="","",QLD!Z122)</f>
        <v>33000</v>
      </c>
      <c r="Y559" s="40" t="str">
        <f>IF(QLD!AA122="","",QLD!AA122)</f>
        <v/>
      </c>
      <c r="Z559" s="40" t="str">
        <f>IF(QLD!AB122="","",QLD!AB122)</f>
        <v/>
      </c>
      <c r="AA559" s="40" t="str">
        <f>IF(QLD!AC122="","",QLD!AC122)</f>
        <v>SunWater</v>
      </c>
      <c r="AB559" s="40" t="str">
        <f>IF(QLD!AD122="","",QLD!AD122)</f>
        <v/>
      </c>
      <c r="AC559" s="40" t="str">
        <f>IF(QLD!AE122="","",QLD!AE122)</f>
        <v/>
      </c>
      <c r="AD559" s="40" t="str">
        <f>IF(QLD!AF122="","",QLD!AF122)</f>
        <v/>
      </c>
      <c r="AE559" s="40" t="str">
        <f>IF(QLD!AG122="","",QLD!AG122)</f>
        <v/>
      </c>
      <c r="AF559" s="40" t="str">
        <f>IF(QLD!AH122="","",QLD!AH122)</f>
        <v/>
      </c>
      <c r="AG559" s="40" t="str">
        <f>IF(QLD!AI122="","",QLD!AI122)</f>
        <v/>
      </c>
      <c r="AH559" s="40" t="str">
        <f>IF(QLD!AJ122="","",QLD!AJ122)</f>
        <v/>
      </c>
      <c r="AI559" s="40" t="str">
        <f>IF(QLD!AK122="","",QLD!AK122)</f>
        <v/>
      </c>
      <c r="AJ559" s="40" t="str">
        <f>IF(QLD!AL122="","",QLD!AL122)</f>
        <v/>
      </c>
      <c r="AK559" s="40" t="str">
        <f>IF(QLD!AM122="","",QLD!AM122)</f>
        <v/>
      </c>
      <c r="AL559" s="40" t="str">
        <f>IF(WA!AM45="","",WA!AM45)</f>
        <v/>
      </c>
    </row>
    <row r="560" spans="1:38" x14ac:dyDescent="0.2">
      <c r="A560" s="7">
        <f t="shared" si="8"/>
        <v>557</v>
      </c>
      <c r="B560" s="40" t="str">
        <f>IF(TAS!B101="","",TAS!B101)</f>
        <v>BEVERLY No 3</v>
      </c>
      <c r="C560" s="40" t="str">
        <f>IF(TAS!C101="","",TAS!C101)</f>
        <v/>
      </c>
      <c r="D560" s="40">
        <f>IF(TAS!E101="","",TAS!E101)</f>
        <v>2006</v>
      </c>
      <c r="E560" s="40" t="str">
        <f>IF(TAS!F101="","",TAS!F101)</f>
        <v/>
      </c>
      <c r="F560" s="40" t="str">
        <f>IF(TAS!G101="","",TAS!G101)</f>
        <v>Macquarie</v>
      </c>
      <c r="G560" s="40" t="str">
        <f>IF(TAS!H101="","",TAS!H101)</f>
        <v/>
      </c>
      <c r="H560" s="40" t="str">
        <f>IF(TAS!I101="","",TAS!I101)</f>
        <v>CAMPBELL TOWN</v>
      </c>
      <c r="I560" s="40" t="str">
        <f>IF(TAS!J101="","",TAS!J101)</f>
        <v>TAS</v>
      </c>
      <c r="J560" s="40" t="str">
        <f>IF(TAS!K101="","",TAS!K101)</f>
        <v>TE</v>
      </c>
      <c r="K560" s="40" t="str">
        <f>IF(TAS!L101="","",TAS!L101)</f>
        <v/>
      </c>
      <c r="L560" s="40" t="str">
        <f>IF(TAS!M101="","",TAS!M101)</f>
        <v/>
      </c>
      <c r="M560" s="40" t="str">
        <f>IF(TAS!N101="","",TAS!N101)</f>
        <v/>
      </c>
      <c r="N560" s="40">
        <f>IF(TAS!O101="","",TAS!O101)</f>
        <v>19</v>
      </c>
      <c r="O560" s="40">
        <f>IF(TAS!P101="","",TAS!P101)</f>
        <v>200</v>
      </c>
      <c r="P560" s="40" t="str">
        <f>IF(TAS!Q101="","",TAS!Q101)</f>
        <v/>
      </c>
      <c r="Q560" s="40">
        <f>IF(TAS!R101="","",TAS!R101)</f>
        <v>1450</v>
      </c>
      <c r="R560" s="40">
        <f>IF(TAS!S101="","",TAS!S101)</f>
        <v>262</v>
      </c>
      <c r="S560" s="40" t="str">
        <f>IF(TAS!T101="","",TAS!T101)</f>
        <v>I</v>
      </c>
      <c r="T560" s="40" t="str">
        <f>IF(TAS!U101="","",TAS!U101)</f>
        <v/>
      </c>
      <c r="U560" s="40" t="str">
        <f>IF(TAS!V101="","",TAS!V101)</f>
        <v/>
      </c>
      <c r="V560" s="40" t="str">
        <f>IF(TAS!W101="","",TAS!W101)</f>
        <v/>
      </c>
      <c r="W560" s="40">
        <f>IF(TAS!Y101="","",TAS!Y101)</f>
        <v>2</v>
      </c>
      <c r="X560" s="40" t="str">
        <f>IF(TAS!Z101="","",TAS!Z101)</f>
        <v>11?</v>
      </c>
      <c r="Y560" s="40" t="str">
        <f>IF(TAS!AB101="","",TAS!AB101)</f>
        <v>L</v>
      </c>
      <c r="Z560" s="40" t="str">
        <f>IF(TAS!AC101="","",TAS!AC101)</f>
        <v>Rosedale Rural P/L</v>
      </c>
      <c r="AA560" s="40" t="str">
        <f>IF(TAS!AD101="","",TAS!AD101)</f>
        <v/>
      </c>
      <c r="AB560" s="40" t="str">
        <f>IF(TAS!AE101="","",TAS!AE101)</f>
        <v>G. Cunning</v>
      </c>
      <c r="AC560" s="40" t="str">
        <f>IF(TAS!AF101="","",TAS!AF101)</f>
        <v/>
      </c>
      <c r="AD560" s="40" t="str">
        <f>IF(TAS!AG101="","",TAS!AG101)</f>
        <v/>
      </c>
      <c r="AE560" s="40" t="str">
        <f>IF(TAS!AH101="","",TAS!AH101)</f>
        <v/>
      </c>
      <c r="AF560" s="40" t="str">
        <f>IF(TAS!AI101="","",TAS!AI101)</f>
        <v/>
      </c>
      <c r="AG560" s="40" t="str">
        <f>IF(TAS!AJ101="","",TAS!AJ101)</f>
        <v/>
      </c>
      <c r="AH560" s="40" t="str">
        <f>IF(TAS!AK101="","",TAS!AK101)</f>
        <v/>
      </c>
      <c r="AI560" s="40" t="str">
        <f>IF(TAS!AL101="","",TAS!AL101)</f>
        <v/>
      </c>
      <c r="AJ560" s="40" t="str">
        <f>IF(TAS!AM101="","",TAS!AM101)</f>
        <v/>
      </c>
      <c r="AK560" s="40" t="str">
        <f>IF(TAS!AN101="","",TAS!AN101)</f>
        <v/>
      </c>
      <c r="AL560" s="40" t="str">
        <f>IF(WA!AM46="","",WA!AM46)</f>
        <v/>
      </c>
    </row>
    <row r="561" spans="1:38" x14ac:dyDescent="0.2">
      <c r="A561" s="7">
        <f t="shared" si="8"/>
        <v>558</v>
      </c>
      <c r="B561" s="40" t="str">
        <f>IF(TAS!B103="","",TAS!B103)</f>
        <v>DUNBABIN</v>
      </c>
      <c r="C561" s="40" t="str">
        <f>IF(TAS!C103="","",TAS!C103)</f>
        <v/>
      </c>
      <c r="D561" s="40">
        <f>IF(TAS!E103="","",TAS!E103)</f>
        <v>2008</v>
      </c>
      <c r="E561" s="40" t="str">
        <f>IF(TAS!F103="","",TAS!F103)</f>
        <v/>
      </c>
      <c r="F561" s="40" t="str">
        <f>IF(TAS!G103="","",TAS!G103)</f>
        <v>Bream Creek</v>
      </c>
      <c r="G561" s="40" t="str">
        <f>IF(TAS!H103="","",TAS!H103)</f>
        <v/>
      </c>
      <c r="H561" s="40" t="str">
        <f>IF(TAS!I103="","",TAS!I103)</f>
        <v>COPPING</v>
      </c>
      <c r="I561" s="40" t="str">
        <f>IF(TAS!J103="","",TAS!J103)</f>
        <v>TAS</v>
      </c>
      <c r="J561" s="40" t="str">
        <f>IF(TAS!K103="","",TAS!K103)</f>
        <v>TE</v>
      </c>
      <c r="K561" s="40" t="str">
        <f>IF(TAS!L103="","",TAS!L103)</f>
        <v/>
      </c>
      <c r="L561" s="40" t="str">
        <f>IF(TAS!M103="","",TAS!M103)</f>
        <v/>
      </c>
      <c r="M561" s="40" t="str">
        <f>IF(TAS!N103="","",TAS!N103)</f>
        <v/>
      </c>
      <c r="N561" s="40">
        <f>IF(TAS!O103="","",TAS!O103)</f>
        <v>26</v>
      </c>
      <c r="O561" s="40">
        <f>IF(TAS!P103="","",TAS!P103)</f>
        <v>250</v>
      </c>
      <c r="P561" s="40" t="str">
        <f>IF(TAS!Q103="","",TAS!Q103)</f>
        <v/>
      </c>
      <c r="Q561" s="40">
        <f>IF(TAS!R103="","",TAS!R103)</f>
        <v>3000</v>
      </c>
      <c r="R561" s="40">
        <f>IF(TAS!S103="","",TAS!S103)</f>
        <v>280</v>
      </c>
      <c r="S561" s="40" t="str">
        <f>IF(TAS!T103="","",TAS!T103)</f>
        <v>I</v>
      </c>
      <c r="T561" s="40" t="str">
        <f>IF(TAS!U103="","",TAS!U103)</f>
        <v/>
      </c>
      <c r="U561" s="40" t="str">
        <f>IF(TAS!V103="","",TAS!V103)</f>
        <v/>
      </c>
      <c r="V561" s="40" t="str">
        <f>IF(TAS!W103="","",TAS!W103)</f>
        <v/>
      </c>
      <c r="W561" s="40">
        <f>IF(TAS!Y103="","",TAS!Y103)</f>
        <v>14</v>
      </c>
      <c r="X561" s="40">
        <f>IF(TAS!Z103="","",TAS!Z103)</f>
        <v>106</v>
      </c>
      <c r="Y561" s="40" t="str">
        <f>IF(TAS!AB103="","",TAS!AB103)</f>
        <v>L</v>
      </c>
      <c r="Z561" s="40" t="str">
        <f>IF(TAS!AC103="","",TAS!AC103)</f>
        <v xml:space="preserve">Dunbabin </v>
      </c>
      <c r="AA561" s="40" t="str">
        <f>IF(TAS!AD103="","",TAS!AD103)</f>
        <v/>
      </c>
      <c r="AB561" s="40" t="str">
        <f>IF(TAS!AE103="","",TAS!AE103)</f>
        <v>P. Mannes</v>
      </c>
      <c r="AC561" s="40" t="str">
        <f>IF(TAS!AF103="","",TAS!AF103)</f>
        <v/>
      </c>
      <c r="AD561" s="40" t="str">
        <f>IF(TAS!AG103="","",TAS!AG103)</f>
        <v/>
      </c>
      <c r="AE561" s="40" t="str">
        <f>IF(TAS!AH103="","",TAS!AH103)</f>
        <v/>
      </c>
      <c r="AF561" s="40" t="str">
        <f>IF(TAS!AI103="","",TAS!AI103)</f>
        <v/>
      </c>
      <c r="AG561" s="40" t="str">
        <f>IF(TAS!AJ103="","",TAS!AJ103)</f>
        <v/>
      </c>
      <c r="AH561" s="40" t="str">
        <f>IF(TAS!AK103="","",TAS!AK103)</f>
        <v/>
      </c>
      <c r="AI561" s="40" t="str">
        <f>IF(TAS!AL103="","",TAS!AL103)</f>
        <v/>
      </c>
      <c r="AJ561" s="40" t="str">
        <f>IF(TAS!AM103="","",TAS!AM103)</f>
        <v/>
      </c>
      <c r="AK561" s="40" t="str">
        <f>IF(TAS!AN103="","",TAS!AN103)</f>
        <v/>
      </c>
      <c r="AL561" s="40" t="str">
        <f>IF(WA!AM47="","",WA!AM47)</f>
        <v/>
      </c>
    </row>
    <row r="562" spans="1:38" x14ac:dyDescent="0.2">
      <c r="A562" s="7">
        <f t="shared" si="8"/>
        <v>559</v>
      </c>
      <c r="B562" s="40" t="str">
        <f>IF(TAS!B102="","",TAS!B102)</f>
        <v>MEANDER</v>
      </c>
      <c r="C562" s="40" t="str">
        <f>IF(TAS!C102="","",TAS!C102)</f>
        <v>Huntsman</v>
      </c>
      <c r="D562" s="40">
        <v>2008</v>
      </c>
      <c r="E562" s="40" t="str">
        <f>IF(TAS!F102="","",TAS!F102)</f>
        <v/>
      </c>
      <c r="F562" s="40" t="str">
        <f>IF(TAS!G102="","",TAS!G102)</f>
        <v>Meander</v>
      </c>
      <c r="G562" s="40" t="str">
        <f>IF(TAS!H102="","",TAS!H102)</f>
        <v/>
      </c>
      <c r="H562" s="40" t="str">
        <f>IF(TAS!I102="","",TAS!I102)</f>
        <v>LAUNCESTON</v>
      </c>
      <c r="I562" s="40" t="str">
        <f>IF(TAS!J102="","",TAS!J102)</f>
        <v>TAS</v>
      </c>
      <c r="J562" s="40" t="str">
        <f>IF(TAS!K102="","",TAS!K102)</f>
        <v>PG</v>
      </c>
      <c r="K562" s="40" t="str">
        <f>IF(TAS!L102="","",TAS!L102)</f>
        <v/>
      </c>
      <c r="L562" s="40" t="str">
        <f>IF(TAS!M102="","",TAS!M102)</f>
        <v/>
      </c>
      <c r="M562" s="40" t="str">
        <f>IF(TAS!N102="","",TAS!N102)</f>
        <v>R</v>
      </c>
      <c r="N562" s="40">
        <f>IF(TAS!O102="","",TAS!O102)</f>
        <v>50</v>
      </c>
      <c r="O562" s="40">
        <f>IF(TAS!P102="","",TAS!P102)</f>
        <v>186</v>
      </c>
      <c r="P562" s="40">
        <f>IF(TAS!Q102="","",TAS!Q102)</f>
        <v>85</v>
      </c>
      <c r="Q562" s="40">
        <f>IF(TAS!R102="","",TAS!R102)</f>
        <v>24000</v>
      </c>
      <c r="R562" s="40">
        <f>IF(TAS!S102="","",TAS!S102)</f>
        <v>4530</v>
      </c>
      <c r="S562" s="40" t="str">
        <f>IF(TAS!T102="","",TAS!T102)</f>
        <v>I</v>
      </c>
      <c r="T562" s="40" t="str">
        <f>IF(TAS!U102="","",TAS!U102)</f>
        <v>H</v>
      </c>
      <c r="U562" s="40" t="str">
        <f>IF(TAS!V102="","",TAS!V102)</f>
        <v/>
      </c>
      <c r="V562" s="40" t="str">
        <f>IF(TAS!W102="","",TAS!W102)</f>
        <v/>
      </c>
      <c r="W562" s="40">
        <f>IF(TAS!Y102="","",TAS!Y102)</f>
        <v>163</v>
      </c>
      <c r="X562" s="40" t="str">
        <f>IF(TAS!Z102="","",TAS!Z102)</f>
        <v/>
      </c>
      <c r="Y562" s="40" t="str">
        <f>IF(TAS!AB102="","",TAS!AB102)</f>
        <v>L</v>
      </c>
      <c r="Z562" s="40" t="str">
        <f>IF(TAS!AC102="","",TAS!AC102)</f>
        <v>Rivers &amp; Water Supply Comm.</v>
      </c>
      <c r="AA562" s="40" t="str">
        <f>IF(TAS!AD102="","",TAS!AD102)</f>
        <v>Hydro Tasmania, Gutteridge Hoskins &amp; Davey</v>
      </c>
      <c r="AB562" s="40" t="str">
        <f>IF(TAS!AE102="","",TAS!AE102)</f>
        <v>McMahons</v>
      </c>
      <c r="AC562" s="40" t="str">
        <f>IF(TAS!AF102="","",TAS!AF102)</f>
        <v>Irrigation dam with a small hydro power station on the left bank.</v>
      </c>
      <c r="AD562" s="40" t="str">
        <f>IF(TAS!AG102="","",TAS!AG102)</f>
        <v>Meander Power Station</v>
      </c>
      <c r="AE562" s="40">
        <f>IF(TAS!AH102="","",TAS!AH102)</f>
        <v>5</v>
      </c>
      <c r="AF562" s="40" t="str">
        <f>IF(TAS!AI102="","",TAS!AI102)</f>
        <v/>
      </c>
      <c r="AG562" s="40" t="str">
        <f>IF(TAS!AJ102="","",TAS!AJ102)</f>
        <v/>
      </c>
      <c r="AH562" s="40" t="str">
        <f>IF(TAS!AK102="","",TAS!AK102)</f>
        <v/>
      </c>
      <c r="AI562" s="40" t="str">
        <f>IF(TAS!AL102="","",TAS!AL102)</f>
        <v/>
      </c>
      <c r="AJ562" s="40" t="str">
        <f>IF(TAS!AM102="","",TAS!AM102)</f>
        <v/>
      </c>
      <c r="AK562" s="40" t="str">
        <f>IF(TAS!AN102="","",TAS!AN102)</f>
        <v>This power station is being developed by a private operator.</v>
      </c>
      <c r="AL562" s="40" t="str">
        <f>IF(WA!AM48="","",WA!AM48)</f>
        <v/>
      </c>
    </row>
    <row r="563" spans="1:38" x14ac:dyDescent="0.2">
      <c r="A563" s="7">
        <f t="shared" si="8"/>
        <v>560</v>
      </c>
      <c r="B563" s="40" t="str">
        <f>IF(SA!B33="","",SA!B33)</f>
        <v>NORTH PARA</v>
      </c>
      <c r="C563" s="40" t="str">
        <f>IF(SA!C33="","",SA!C33)</f>
        <v/>
      </c>
      <c r="D563" s="40">
        <v>2008</v>
      </c>
      <c r="E563" s="40" t="str">
        <f>IF(SA!F33="","",SA!F33)</f>
        <v/>
      </c>
      <c r="F563" s="40" t="str">
        <f>IF(SA!G33="","",SA!G33)</f>
        <v>North Para</v>
      </c>
      <c r="G563" s="40" t="str">
        <f>IF(SA!H33="","",SA!H33)</f>
        <v/>
      </c>
      <c r="H563" s="40" t="str">
        <f>IF(SA!I33="","",SA!I33)</f>
        <v>ADELAIDE</v>
      </c>
      <c r="I563" s="40" t="str">
        <f>IF(SA!J33="","",SA!J33)</f>
        <v>SA</v>
      </c>
      <c r="J563" s="40" t="str">
        <f>IF(SA!K33="","",SA!K33)</f>
        <v>PG</v>
      </c>
      <c r="K563" s="40" t="str">
        <f>IF(SA!L33="","",SA!L33)</f>
        <v/>
      </c>
      <c r="L563" s="40" t="str">
        <f>IF(SA!M33="","",SA!M33)</f>
        <v/>
      </c>
      <c r="M563" s="40" t="str">
        <f>IF(SA!N33="","",SA!N33)</f>
        <v>R</v>
      </c>
      <c r="N563" s="40">
        <f>IF(SA!O33="","",SA!O33)</f>
        <v>30</v>
      </c>
      <c r="O563" s="40">
        <f>IF(SA!P33="","",SA!P33)</f>
        <v>225</v>
      </c>
      <c r="P563" s="40" t="str">
        <f>IF(SA!Q33="","",SA!Q33)</f>
        <v/>
      </c>
      <c r="Q563" s="40" t="str">
        <f>IF(SA!R33="","",SA!R33)</f>
        <v/>
      </c>
      <c r="R563" s="40" t="str">
        <f>IF(SA!S33="","",SA!S33)</f>
        <v/>
      </c>
      <c r="S563" s="40" t="str">
        <f>IF(SA!T33="","",SA!T33)</f>
        <v>C</v>
      </c>
      <c r="T563" s="40" t="str">
        <f>IF(SA!U33="","",SA!U33)</f>
        <v/>
      </c>
      <c r="U563" s="40" t="str">
        <f>IF(SA!V33="","",SA!V33)</f>
        <v/>
      </c>
      <c r="V563" s="40" t="str">
        <f>IF(SA!W33="","",SA!W33)</f>
        <v/>
      </c>
      <c r="W563" s="40" t="str">
        <f>IF(SA!Y33="","",SA!Y33)</f>
        <v/>
      </c>
      <c r="X563" s="40" t="str">
        <f>IF(SA!Z33="","",SA!Z33)</f>
        <v/>
      </c>
      <c r="Y563" s="40" t="str">
        <f>IF(SA!AA33="","",SA!AA33)</f>
        <v>L</v>
      </c>
      <c r="Z563" s="40" t="str">
        <f>IF(SA!AB33="","",SA!AB33)</f>
        <v>Gawler River Flood Management Authority</v>
      </c>
      <c r="AA563" s="40" t="str">
        <f>IF(SA!AC33="","",SA!AC33)</f>
        <v>URS Asia Pacific</v>
      </c>
      <c r="AB563" s="40" t="str">
        <f>IF(SA!AD33="","",SA!AD33)</f>
        <v>Bardavcol Pty Ltd</v>
      </c>
      <c r="AC563" s="40" t="str">
        <f>IF(SA!AE33="","",SA!AE33)</f>
        <v/>
      </c>
      <c r="AD563" s="40" t="str">
        <f>IF(SA!AF33="","",SA!AF33)</f>
        <v/>
      </c>
      <c r="AE563" s="40" t="str">
        <f>IF(SA!AG33="","",SA!AG33)</f>
        <v/>
      </c>
      <c r="AF563" s="40" t="str">
        <f>IF(SA!AH33="","",SA!AH33)</f>
        <v/>
      </c>
      <c r="AG563" s="40" t="str">
        <f>IF(SA!AI33="","",SA!AI33)</f>
        <v/>
      </c>
      <c r="AH563" s="40" t="str">
        <f>IF(SA!AJ33="","",SA!AJ33)</f>
        <v/>
      </c>
      <c r="AI563" s="40" t="str">
        <f>IF(SA!AK33="","",SA!AK33)</f>
        <v/>
      </c>
      <c r="AJ563" s="40" t="str">
        <f>IF(SA!AL33="","",SA!AL33)</f>
        <v/>
      </c>
      <c r="AK563" s="40" t="str">
        <f>IF(SA!AM33="","",SA!AM33)</f>
        <v/>
      </c>
      <c r="AL563" s="40" t="str">
        <f>IF(WA!AM49="","",WA!AM49)</f>
        <v/>
      </c>
    </row>
    <row r="564" spans="1:38" s="178" customFormat="1" ht="15" x14ac:dyDescent="0.25">
      <c r="A564" s="173">
        <f t="shared" si="8"/>
        <v>561</v>
      </c>
      <c r="B564" s="174" t="str">
        <f>IF(QLD!C123="","",QLD!C123)</f>
        <v>WYARALONG</v>
      </c>
      <c r="C564" s="174" t="str">
        <f>IF(QLD!D123="","",QLD!D123)</f>
        <v/>
      </c>
      <c r="D564" s="174">
        <f>IF(QLD!F123="","",QLD!F123)</f>
        <v>2011</v>
      </c>
      <c r="E564" s="174" t="str">
        <f>IF(QLD!G123="","",QLD!G123)</f>
        <v/>
      </c>
      <c r="F564" s="174" t="str">
        <f>IF(QLD!H123="","",QLD!H123)</f>
        <v>Teviot Creek</v>
      </c>
      <c r="G564" s="174" t="str">
        <f>IF(QLD!I123="","",QLD!I123)</f>
        <v/>
      </c>
      <c r="H564" s="174" t="str">
        <f>IF(QLD!J123="","",QLD!J123)</f>
        <v>BEAUDESERT</v>
      </c>
      <c r="I564" s="174" t="str">
        <f>IF(QLD!K123="","",QLD!K123)</f>
        <v>QLD</v>
      </c>
      <c r="J564" s="174" t="str">
        <f>IF(QLD!L123="","",QLD!L123)</f>
        <v>PG</v>
      </c>
      <c r="K564" s="174" t="str">
        <f>IF(QLD!M123="","",QLD!M123)</f>
        <v/>
      </c>
      <c r="L564" s="174" t="str">
        <f>IF(QLD!N123="","",QLD!N123)</f>
        <v/>
      </c>
      <c r="M564" s="174" t="str">
        <f>IF(QLD!O123="","",QLD!O123)</f>
        <v>R</v>
      </c>
      <c r="N564" s="174">
        <f>IF(QLD!P123="","",QLD!P123)</f>
        <v>48</v>
      </c>
      <c r="O564" s="174">
        <f>IF(QLD!Q123="","",QLD!Q123)</f>
        <v>490</v>
      </c>
      <c r="P564" s="174">
        <f>IF(QLD!R123="","",QLD!R123)</f>
        <v>218300</v>
      </c>
      <c r="Q564" s="174">
        <f>IF(QLD!S123="","",QLD!S123)</f>
        <v>103000</v>
      </c>
      <c r="R564" s="174">
        <f>IF(QLD!T123="","",QLD!T123)</f>
        <v>12300</v>
      </c>
      <c r="S564" s="174" t="str">
        <f>IF(QLD!U123="","",QLD!U123)</f>
        <v>S</v>
      </c>
      <c r="T564" s="174" t="str">
        <f>IF(QLD!V123="","",QLD!V123)</f>
        <v/>
      </c>
      <c r="U564" s="174" t="str">
        <f>IF(QLD!W123="","",QLD!W123)</f>
        <v/>
      </c>
      <c r="V564" s="174" t="str">
        <f>IF(QLD!X123="","",QLD!X123)</f>
        <v/>
      </c>
      <c r="W564" s="174" t="str">
        <f>IF(QLD!Y123="","",QLD!Y123)</f>
        <v/>
      </c>
      <c r="X564" s="174" t="str">
        <f>IF(QLD!Z123="","",QLD!Z123)</f>
        <v/>
      </c>
      <c r="Y564" s="174" t="s">
        <v>496</v>
      </c>
      <c r="Z564" s="174" t="str">
        <f>IF(QLD!AC123="","",QLD!AC123)</f>
        <v>Queensland Water Infrastructure</v>
      </c>
      <c r="AA564" s="174" t="str">
        <f>IF(QLD!AD123="","",QLD!AD123)</f>
        <v>Hydro Tas, SMEC and Rizzo and Associates</v>
      </c>
      <c r="AB564" s="174" t="str">
        <f>IF(QLD!AE123="","",QLD!AE123)</f>
        <v>MacMahon Constructions</v>
      </c>
      <c r="AC564" s="177"/>
      <c r="AD564" s="174" t="str">
        <f>IF(QLD!AF123="","",QLD!AF123)</f>
        <v>RCC dam with 172300 RCC and 46000 CVC</v>
      </c>
      <c r="AE564" s="174" t="str">
        <f>IF(QLD!AG123="","",QLD!AG123)</f>
        <v/>
      </c>
      <c r="AF564" s="174" t="str">
        <f>IF(QLD!AH123="","",QLD!AH123)</f>
        <v/>
      </c>
      <c r="AG564" s="174" t="str">
        <f>IF(QLD!AI123="","",QLD!AI123)</f>
        <v/>
      </c>
      <c r="AH564" s="174" t="str">
        <f>IF(QLD!AJ123="","",QLD!AJ123)</f>
        <v/>
      </c>
      <c r="AI564" s="174" t="str">
        <f>IF(QLD!AK123="","",QLD!AK123)</f>
        <v/>
      </c>
      <c r="AJ564" s="174" t="str">
        <f>IF(QLD!AL123="","",QLD!AL123)</f>
        <v/>
      </c>
      <c r="AK564" s="174" t="str">
        <f>IF(QLD!AM123="","",QLD!AM123)</f>
        <v/>
      </c>
      <c r="AL564" s="174" t="str">
        <f>IF(WA!AM50="","",WA!AM50)</f>
        <v/>
      </c>
    </row>
    <row r="565" spans="1:38" s="178" customFormat="1" ht="15" x14ac:dyDescent="0.25">
      <c r="A565" s="173">
        <f t="shared" si="8"/>
        <v>562</v>
      </c>
      <c r="B565" s="174" t="str">
        <f>IF(ACT!B16="","",ACT!B16)</f>
        <v>ENLARGED COTTER</v>
      </c>
      <c r="C565" s="174" t="str">
        <f>IF(ACT!C16="","",ACT!C16)</f>
        <v>Cotter</v>
      </c>
      <c r="D565" s="174">
        <f>IF(ACT!E16="","",ACT!E16)</f>
        <v>2012</v>
      </c>
      <c r="E565" s="174" t="str">
        <f>IF(ACT!F16="","",ACT!F16)</f>
        <v/>
      </c>
      <c r="F565" s="174" t="str">
        <f>IF(ACT!G16="","",ACT!G16)</f>
        <v>Cotter</v>
      </c>
      <c r="G565" s="174" t="str">
        <f>IF(ACT!H16="","",ACT!H16)</f>
        <v>C</v>
      </c>
      <c r="H565" s="174" t="str">
        <f>IF(ACT!I16="","",ACT!I16)</f>
        <v>CANBERRA</v>
      </c>
      <c r="I565" s="174" t="str">
        <f>IF(ACT!J16="","",ACT!J16)</f>
        <v>ACT</v>
      </c>
      <c r="J565" s="174" t="str">
        <f>IF(ACT!K16="","",ACT!K16)</f>
        <v>PG</v>
      </c>
      <c r="K565" s="174" t="str">
        <f>IF(ACT!L16="","",ACT!L16)</f>
        <v/>
      </c>
      <c r="L565" s="174" t="str">
        <f>IF(ACT!M16="","",ACT!M16)</f>
        <v/>
      </c>
      <c r="M565" s="174" t="str">
        <f>IF(ACT!N16="","",ACT!N16)</f>
        <v>R</v>
      </c>
      <c r="N565" s="174">
        <f>IF(ACT!O16="","",ACT!O16)</f>
        <v>87</v>
      </c>
      <c r="O565" s="174">
        <f>IF(ACT!P16="","",ACT!P16)</f>
        <v>330</v>
      </c>
      <c r="P565" s="174">
        <f>IF(ACT!Q16="","",ACT!Q16)</f>
        <v>380</v>
      </c>
      <c r="Q565" s="174">
        <f>IF(ACT!R16="","",ACT!R16)</f>
        <v>78000</v>
      </c>
      <c r="R565" s="174">
        <f>IF(ACT!S16="","",ACT!S16)</f>
        <v>2850</v>
      </c>
      <c r="S565" s="174" t="str">
        <f>IF(ACT!T16="","",ACT!T16)</f>
        <v>S</v>
      </c>
      <c r="T565" s="174" t="str">
        <f>IF(ACT!U16="","",ACT!U16)</f>
        <v/>
      </c>
      <c r="U565" s="174" t="str">
        <f>IF(ACT!V16="","",ACT!V16)</f>
        <v/>
      </c>
      <c r="V565" s="174" t="str">
        <f>IF(ACT!W16="","",ACT!W16)</f>
        <v/>
      </c>
      <c r="W565" s="174">
        <f>IF(ACT!Y16="","",ACT!Y16)</f>
        <v>482</v>
      </c>
      <c r="X565" s="174">
        <f>IF(ACT!Z16="","",ACT!Z16)</f>
        <v>5670</v>
      </c>
      <c r="Y565" s="174" t="str">
        <f>IF(ACT!AA16="","",ACT!AA16)</f>
        <v>L</v>
      </c>
      <c r="Z565" s="174" t="str">
        <f>IF(ACT!AB16="","",ACT!AB16)</f>
        <v>ACTEW Corporation</v>
      </c>
      <c r="AA565" s="174" t="str">
        <f>IF(ACT!AC16="","",ACT!AC16)</f>
        <v>GHD</v>
      </c>
      <c r="AB565" s="174" t="str">
        <f>IF(ACT!AD16="","",ACT!AD16)</f>
        <v>Abigroup-John Holand Alliance</v>
      </c>
      <c r="AC565" s="174" t="str">
        <f>IF(ACT!AE16="","",ACT!AE16)</f>
        <v xml:space="preserve">High paste RCC with two saddle dams, floods old Cotter dam </v>
      </c>
      <c r="AD565" s="174" t="str">
        <f>IF(ACT!AF16="","",ACT!AF16)</f>
        <v/>
      </c>
      <c r="AE565" s="174" t="str">
        <f>IF(ACT!AG16="","",ACT!AG16)</f>
        <v/>
      </c>
      <c r="AF565" s="174" t="str">
        <f>IF(ACT!AH16="","",ACT!AH16)</f>
        <v/>
      </c>
      <c r="AG565" s="174" t="str">
        <f>IF(ACT!AI16="","",ACT!AI16)</f>
        <v/>
      </c>
      <c r="AH565" s="174" t="str">
        <f>IF(ACT!AJ16="","",ACT!AJ16)</f>
        <v/>
      </c>
      <c r="AI565" s="174" t="str">
        <f>IF(ACT!AK16="","",ACT!AK16)</f>
        <v/>
      </c>
      <c r="AJ565" s="174" t="str">
        <f>IF(ACT!AL16="","",ACT!AL16)</f>
        <v/>
      </c>
      <c r="AK565" s="173"/>
      <c r="AL565" s="174"/>
    </row>
    <row r="566" spans="1:38" s="178" customFormat="1" ht="15" x14ac:dyDescent="0.25">
      <c r="A566" s="173">
        <f t="shared" si="8"/>
        <v>563</v>
      </c>
      <c r="B566" s="174" t="str">
        <f>IF(ACT!B17="","",ACT!B17)</f>
        <v>ENLARGED COTTER SD 1</v>
      </c>
      <c r="C566" s="174" t="str">
        <f>IF(ACT!C17="","",ACT!C17)</f>
        <v>Cotter</v>
      </c>
      <c r="D566" s="174">
        <f>IF(ACT!E17="","",ACT!E17)</f>
        <v>2012</v>
      </c>
      <c r="E566" s="174" t="str">
        <f>IF(ACT!F17="","",ACT!F17)</f>
        <v/>
      </c>
      <c r="F566" s="174" t="str">
        <f>IF(ACT!G17="","",ACT!G17)</f>
        <v>Cotter</v>
      </c>
      <c r="G566" s="174" t="str">
        <f>IF(ACT!H17="","",ACT!H17)</f>
        <v>C</v>
      </c>
      <c r="H566" s="174" t="str">
        <f>IF(ACT!I17="","",ACT!I17)</f>
        <v>CANBERRA</v>
      </c>
      <c r="I566" s="174" t="str">
        <f>IF(ACT!J17="","",ACT!J17)</f>
        <v>ACT</v>
      </c>
      <c r="J566" s="174" t="str">
        <f>IF(ACT!K17="","",ACT!K17)</f>
        <v>ER</v>
      </c>
      <c r="K566" s="174" t="str">
        <f>IF(ACT!L17="","",ACT!L17)</f>
        <v/>
      </c>
      <c r="L566" s="174" t="str">
        <f>IF(ACT!M17="","",ACT!M17)</f>
        <v>ie</v>
      </c>
      <c r="M566" s="174" t="str">
        <f>IF(ACT!N17="","",ACT!N17)</f>
        <v>R</v>
      </c>
      <c r="N566" s="174">
        <f>IF(ACT!O17="","",ACT!O17)</f>
        <v>15</v>
      </c>
      <c r="O566" s="174">
        <f>IF(ACT!P17="","",ACT!P17)</f>
        <v>340</v>
      </c>
      <c r="P566" s="174">
        <f>IF(ACT!Q17="","",ACT!Q17)</f>
        <v>60</v>
      </c>
      <c r="Q566" s="174" t="str">
        <f>IF(ACT!R17="","",ACT!R17)</f>
        <v/>
      </c>
      <c r="R566" s="174" t="str">
        <f>IF(ACT!S17="","",ACT!S17)</f>
        <v/>
      </c>
      <c r="S566" s="174" t="str">
        <f>IF(ACT!T17="","",ACT!T17)</f>
        <v>S</v>
      </c>
      <c r="T566" s="174" t="str">
        <f>IF(ACT!U17="","",ACT!U17)</f>
        <v/>
      </c>
      <c r="U566" s="174" t="str">
        <f>IF(ACT!V17="","",ACT!V17)</f>
        <v/>
      </c>
      <c r="V566" s="174" t="str">
        <f>IF(ACT!W17="","",ACT!W17)</f>
        <v/>
      </c>
      <c r="W566" s="174" t="str">
        <f>IF(ACT!Y17="","",ACT!Y17)</f>
        <v/>
      </c>
      <c r="X566" s="174" t="str">
        <f>IF(ACT!Z17="","",ACT!Z17)</f>
        <v/>
      </c>
      <c r="Y566" s="174" t="str">
        <f>IF(ACT!AA17="","",ACT!AA17)</f>
        <v/>
      </c>
      <c r="Z566" s="174" t="str">
        <f>IF(ACT!AB17="","",ACT!AB17)</f>
        <v>ACTEW Corporation</v>
      </c>
      <c r="AA566" s="174" t="str">
        <f>IF(ACT!AC17="","",ACT!AC17)</f>
        <v>GHD</v>
      </c>
      <c r="AB566" s="174" t="str">
        <f>IF(ACT!AD17="","",ACT!AD17)</f>
        <v>Abigroup-John Holand Alliance</v>
      </c>
      <c r="AC566" s="174" t="str">
        <f>IF(ACT!AE17="","",ACT!AE17)</f>
        <v>Enlarged Cotter dam Saddle Dam 1</v>
      </c>
      <c r="AD566" s="174"/>
      <c r="AE566" s="174"/>
      <c r="AF566" s="174"/>
      <c r="AG566" s="174"/>
      <c r="AH566" s="174"/>
      <c r="AI566" s="174"/>
      <c r="AJ566" s="174"/>
      <c r="AK566" s="174"/>
      <c r="AL566" s="174"/>
    </row>
    <row r="567" spans="1:38" s="178" customFormat="1" ht="15" x14ac:dyDescent="0.25">
      <c r="A567" s="173">
        <f t="shared" si="8"/>
        <v>564</v>
      </c>
      <c r="B567" s="174" t="str">
        <f>IF(ACT!B18="","",ACT!B18)</f>
        <v>ENLARGED COTTER SD 2</v>
      </c>
      <c r="C567" s="174" t="str">
        <f>IF(ACT!C18="","",ACT!C18)</f>
        <v>Cotter</v>
      </c>
      <c r="D567" s="174">
        <f>IF(ACT!E18="","",ACT!E18)</f>
        <v>2012</v>
      </c>
      <c r="E567" s="174" t="str">
        <f>IF(ACT!F18="","",ACT!F18)</f>
        <v/>
      </c>
      <c r="F567" s="174" t="str">
        <f>IF(ACT!G18="","",ACT!G18)</f>
        <v>Cotter</v>
      </c>
      <c r="G567" s="174" t="str">
        <f>IF(ACT!H18="","",ACT!H18)</f>
        <v/>
      </c>
      <c r="H567" s="174" t="str">
        <f>IF(ACT!I18="","",ACT!I18)</f>
        <v>Canberra</v>
      </c>
      <c r="I567" s="174" t="str">
        <f>IF(ACT!J18="","",ACT!J18)</f>
        <v>ACT</v>
      </c>
      <c r="J567" s="174" t="str">
        <f>IF(ACT!K18="","",ACT!K18)</f>
        <v>ER</v>
      </c>
      <c r="K567" s="174" t="str">
        <f>IF(ACT!L18="","",ACT!L18)</f>
        <v/>
      </c>
      <c r="L567" s="174" t="str">
        <f>IF(ACT!M18="","",ACT!M18)</f>
        <v>ie</v>
      </c>
      <c r="M567" s="174" t="str">
        <f>IF(ACT!N18="","",ACT!N18)</f>
        <v>R</v>
      </c>
      <c r="N567" s="174">
        <f>IF(ACT!O18="","",ACT!O18)</f>
        <v>18</v>
      </c>
      <c r="O567" s="174">
        <f>IF(ACT!P18="","",ACT!P18)</f>
        <v>300</v>
      </c>
      <c r="P567" s="174">
        <f>IF(ACT!Q18="","",ACT!Q18)</f>
        <v>100</v>
      </c>
      <c r="Q567" s="174" t="str">
        <f>IF(ACT!R18="","",ACT!R18)</f>
        <v/>
      </c>
      <c r="R567" s="174" t="str">
        <f>IF(ACT!S18="","",ACT!S18)</f>
        <v/>
      </c>
      <c r="S567" s="174" t="str">
        <f>IF(ACT!T18="","",ACT!T18)</f>
        <v>S</v>
      </c>
      <c r="T567" s="174" t="str">
        <f>IF(ACT!U18="","",ACT!U18)</f>
        <v/>
      </c>
      <c r="U567" s="174" t="str">
        <f>IF(ACT!V18="","",ACT!V18)</f>
        <v/>
      </c>
      <c r="V567" s="174" t="str">
        <f>IF(ACT!W18="","",ACT!W18)</f>
        <v/>
      </c>
      <c r="W567" s="174" t="str">
        <f>IF(ACT!Y18="","",ACT!Y18)</f>
        <v/>
      </c>
      <c r="X567" s="174" t="str">
        <f>IF(ACT!Z18="","",ACT!Z18)</f>
        <v/>
      </c>
      <c r="Y567" s="174" t="str">
        <f>IF(ACT!AA18="","",ACT!AA18)</f>
        <v/>
      </c>
      <c r="Z567" s="174" t="str">
        <f>IF(ACT!AB18="","",ACT!AB18)</f>
        <v>ACTEW Corporation</v>
      </c>
      <c r="AA567" s="174" t="str">
        <f>IF(ACT!AC18="","",ACT!AC18)</f>
        <v>GHD</v>
      </c>
      <c r="AB567" s="174" t="str">
        <f>IF(ACT!AD18="","",ACT!AD18)</f>
        <v>Abigroup-John Holand Alliance</v>
      </c>
      <c r="AC567" s="174" t="str">
        <f>IF(ACT!AE18="","",ACT!AE18)</f>
        <v>Enlarged Cotter dam Saddle Dam 2</v>
      </c>
      <c r="AD567" s="174"/>
      <c r="AE567" s="174"/>
      <c r="AF567" s="174"/>
      <c r="AG567" s="174"/>
      <c r="AH567" s="174"/>
      <c r="AI567" s="174"/>
      <c r="AJ567" s="174"/>
      <c r="AK567" s="174"/>
      <c r="AL567" s="174"/>
    </row>
    <row r="568" spans="1:38" x14ac:dyDescent="0.2">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172"/>
      <c r="AD568" s="40"/>
      <c r="AE568" s="40"/>
      <c r="AF568" s="40"/>
      <c r="AG568" s="40"/>
      <c r="AH568" s="40"/>
      <c r="AI568" s="40"/>
      <c r="AJ568" s="40"/>
      <c r="AK568" s="40"/>
      <c r="AL568" s="40"/>
    </row>
    <row r="569" spans="1:38" x14ac:dyDescent="0.2">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172"/>
      <c r="AD569" s="40"/>
      <c r="AE569" s="40"/>
      <c r="AF569" s="40"/>
      <c r="AG569" s="40"/>
      <c r="AH569" s="40"/>
      <c r="AI569" s="40"/>
      <c r="AJ569" s="40"/>
      <c r="AK569" s="40"/>
      <c r="AL569" s="40"/>
    </row>
    <row r="570" spans="1:38" x14ac:dyDescent="0.2">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172"/>
      <c r="AD570" s="40"/>
      <c r="AE570" s="40">
        <f>SUM(AE4:AE569)</f>
        <v>7689.1000000000013</v>
      </c>
      <c r="AF570" s="40">
        <f>SUM(AF4:AF569)</f>
        <v>18387.699999999997</v>
      </c>
      <c r="AG570" s="40"/>
      <c r="AH570" s="40"/>
      <c r="AI570" s="40"/>
      <c r="AJ570" s="40"/>
      <c r="AK570" s="40"/>
      <c r="AL570" s="40"/>
    </row>
    <row r="571" spans="1:38" x14ac:dyDescent="0.2">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172"/>
      <c r="AD571" s="40"/>
      <c r="AE571" s="40"/>
      <c r="AF571" s="40"/>
      <c r="AG571" s="40"/>
      <c r="AH571" s="40"/>
      <c r="AI571" s="40"/>
      <c r="AJ571" s="40"/>
      <c r="AK571" s="40"/>
      <c r="AL571" s="40"/>
    </row>
    <row r="572" spans="1:38" x14ac:dyDescent="0.2">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172"/>
      <c r="AD572" s="40"/>
      <c r="AE572" s="40"/>
      <c r="AF572" s="40"/>
      <c r="AG572" s="40"/>
      <c r="AH572" s="40"/>
      <c r="AI572" s="40"/>
      <c r="AJ572" s="40"/>
      <c r="AK572" s="40"/>
      <c r="AL572" s="40"/>
    </row>
    <row r="573" spans="1:38" x14ac:dyDescent="0.2">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172"/>
      <c r="AD573" s="40"/>
      <c r="AE573" s="40"/>
      <c r="AF573" s="40"/>
      <c r="AG573" s="40"/>
      <c r="AH573" s="40"/>
      <c r="AI573" s="40"/>
      <c r="AJ573" s="40"/>
      <c r="AK573" s="40"/>
      <c r="AL573" s="40"/>
    </row>
    <row r="574" spans="1:38" x14ac:dyDescent="0.2">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172"/>
      <c r="AD574" s="40"/>
      <c r="AE574" s="40"/>
      <c r="AF574" s="40"/>
      <c r="AG574" s="40"/>
      <c r="AH574" s="40"/>
      <c r="AI574" s="40"/>
      <c r="AJ574" s="40"/>
      <c r="AK574" s="40"/>
      <c r="AL574" s="40"/>
    </row>
  </sheetData>
  <phoneticPr fontId="21" type="noConversion"/>
  <pageMargins left="0.75" right="0.75" top="1" bottom="1" header="0.5" footer="0.5"/>
  <pageSetup paperSize="9"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1"/>
  <sheetViews>
    <sheetView topLeftCell="A34" workbookViewId="0">
      <selection activeCell="Q66" sqref="Q66"/>
    </sheetView>
  </sheetViews>
  <sheetFormatPr defaultRowHeight="12.75" x14ac:dyDescent="0.2"/>
  <cols>
    <col min="1" max="1" width="4.7109375" customWidth="1"/>
    <col min="2" max="2" width="22.85546875" customWidth="1"/>
    <col min="3" max="3" width="13.7109375" customWidth="1"/>
    <col min="4" max="4" width="9.140625" hidden="1" customWidth="1"/>
    <col min="5" max="5" width="5.85546875" customWidth="1"/>
    <col min="6" max="6" width="10.7109375" customWidth="1"/>
    <col min="7" max="7" width="16" customWidth="1"/>
    <col min="8" max="8" width="9.140625" hidden="1" customWidth="1"/>
    <col min="9" max="9" width="16.28515625" customWidth="1"/>
    <col min="10" max="10" width="7" customWidth="1"/>
    <col min="11" max="12" width="5.7109375" customWidth="1"/>
    <col min="13" max="13" width="9.5703125" customWidth="1"/>
    <col min="14" max="14" width="4.5703125" customWidth="1"/>
    <col min="15" max="15" width="7.85546875" customWidth="1"/>
    <col min="16" max="16" width="8.42578125" customWidth="1"/>
    <col min="17" max="17" width="10.140625" customWidth="1"/>
    <col min="18" max="18" width="18.7109375" customWidth="1"/>
    <col min="19" max="19" width="7.140625" customWidth="1"/>
    <col min="20" max="23" width="8" customWidth="1"/>
    <col min="24" max="24" width="8.7109375" style="160" customWidth="1"/>
    <col min="25" max="25" width="6.42578125" customWidth="1"/>
    <col min="26" max="26" width="5.7109375" customWidth="1"/>
    <col min="27" max="27" width="35.5703125" customWidth="1"/>
    <col min="28" max="28" width="49.5703125" customWidth="1"/>
    <col min="29" max="29" width="48.140625" customWidth="1"/>
    <col min="30" max="30" width="56.85546875" customWidth="1"/>
    <col min="31" max="31" width="16.7109375" customWidth="1"/>
    <col min="32" max="32" width="10.28515625" customWidth="1"/>
    <col min="33" max="33" width="17.28515625" customWidth="1"/>
    <col min="34" max="34" width="7.85546875" customWidth="1"/>
    <col min="35" max="35" width="10" customWidth="1"/>
    <col min="36" max="36" width="8.42578125" customWidth="1"/>
  </cols>
  <sheetData>
    <row r="1" spans="1:36" ht="27.75" customHeight="1" x14ac:dyDescent="0.2">
      <c r="A1" s="1" t="s">
        <v>494</v>
      </c>
      <c r="B1" s="2" t="s">
        <v>442</v>
      </c>
      <c r="C1" s="121" t="s">
        <v>443</v>
      </c>
      <c r="D1" s="4"/>
      <c r="E1" s="1" t="s">
        <v>444</v>
      </c>
      <c r="F1" s="122" t="s">
        <v>445</v>
      </c>
      <c r="G1" s="1" t="s">
        <v>446</v>
      </c>
      <c r="H1" s="4"/>
      <c r="I1" s="2" t="s">
        <v>447</v>
      </c>
      <c r="J1" s="1" t="s">
        <v>448</v>
      </c>
      <c r="K1" s="1" t="s">
        <v>449</v>
      </c>
      <c r="L1" s="1" t="s">
        <v>449</v>
      </c>
      <c r="M1" s="1" t="s">
        <v>450</v>
      </c>
      <c r="N1" s="1" t="s">
        <v>451</v>
      </c>
      <c r="O1" s="1" t="s">
        <v>723</v>
      </c>
      <c r="P1" s="1" t="s">
        <v>724</v>
      </c>
      <c r="Q1" s="1" t="s">
        <v>454</v>
      </c>
      <c r="R1" s="1" t="s">
        <v>1777</v>
      </c>
      <c r="S1" s="1" t="s">
        <v>456</v>
      </c>
      <c r="T1" s="123" t="s">
        <v>457</v>
      </c>
      <c r="U1" s="123" t="s">
        <v>457</v>
      </c>
      <c r="V1" s="123" t="s">
        <v>457</v>
      </c>
      <c r="W1" s="124" t="s">
        <v>457</v>
      </c>
      <c r="X1" s="125" t="s">
        <v>458</v>
      </c>
      <c r="Y1" s="1" t="s">
        <v>1778</v>
      </c>
      <c r="Z1" s="1" t="s">
        <v>460</v>
      </c>
      <c r="AA1" s="2" t="s">
        <v>461</v>
      </c>
      <c r="AB1" s="2" t="s">
        <v>462</v>
      </c>
      <c r="AC1" s="2" t="s">
        <v>463</v>
      </c>
      <c r="AD1" s="126" t="s">
        <v>464</v>
      </c>
      <c r="AE1" s="1" t="s">
        <v>465</v>
      </c>
      <c r="AF1" s="1" t="s">
        <v>466</v>
      </c>
      <c r="AG1" s="1" t="s">
        <v>467</v>
      </c>
      <c r="AH1" s="1" t="s">
        <v>468</v>
      </c>
      <c r="AI1" s="1" t="s">
        <v>469</v>
      </c>
      <c r="AJ1" s="1" t="s">
        <v>470</v>
      </c>
    </row>
    <row r="2" spans="1:36" x14ac:dyDescent="0.2">
      <c r="A2" s="2" t="s">
        <v>2299</v>
      </c>
      <c r="B2" s="4"/>
      <c r="C2" s="4"/>
      <c r="D2" s="4"/>
      <c r="E2" s="1"/>
      <c r="F2" s="1" t="s">
        <v>479</v>
      </c>
      <c r="G2" s="4"/>
      <c r="H2" s="4"/>
      <c r="I2" s="4"/>
      <c r="J2" s="1"/>
      <c r="K2" s="1" t="s">
        <v>460</v>
      </c>
      <c r="L2" s="1" t="s">
        <v>460</v>
      </c>
      <c r="M2" s="1" t="s">
        <v>480</v>
      </c>
      <c r="N2" s="1"/>
      <c r="O2" s="71"/>
      <c r="P2" s="71"/>
      <c r="Q2" s="71"/>
      <c r="R2" s="1" t="s">
        <v>471</v>
      </c>
      <c r="S2" s="1" t="s">
        <v>472</v>
      </c>
      <c r="T2" s="1"/>
      <c r="U2" s="1"/>
      <c r="V2" s="1"/>
      <c r="W2" s="4"/>
      <c r="X2" s="125" t="s">
        <v>473</v>
      </c>
      <c r="Y2" s="1" t="s">
        <v>1781</v>
      </c>
      <c r="Z2" s="1"/>
      <c r="AA2" s="4"/>
      <c r="AB2" s="4"/>
      <c r="AC2" s="4"/>
      <c r="AD2" s="127"/>
      <c r="AE2" s="1" t="s">
        <v>474</v>
      </c>
      <c r="AF2" s="1"/>
      <c r="AG2" s="1" t="s">
        <v>475</v>
      </c>
      <c r="AH2" s="1" t="s">
        <v>472</v>
      </c>
      <c r="AI2" s="1" t="s">
        <v>476</v>
      </c>
      <c r="AJ2" s="1" t="s">
        <v>477</v>
      </c>
    </row>
    <row r="3" spans="1:36" ht="14.25" x14ac:dyDescent="0.2">
      <c r="A3" s="6"/>
      <c r="B3" s="128"/>
      <c r="C3" s="128"/>
      <c r="D3" s="128"/>
      <c r="E3" s="5"/>
      <c r="F3" s="5"/>
      <c r="G3" s="128"/>
      <c r="H3" s="128"/>
      <c r="I3" s="128"/>
      <c r="J3" s="5"/>
      <c r="K3" s="5">
        <v>1</v>
      </c>
      <c r="L3" s="5">
        <v>2</v>
      </c>
      <c r="M3" s="5"/>
      <c r="N3" s="5"/>
      <c r="O3" s="5" t="s">
        <v>727</v>
      </c>
      <c r="P3" s="5" t="s">
        <v>727</v>
      </c>
      <c r="Q3" s="5" t="s">
        <v>481</v>
      </c>
      <c r="R3" s="5" t="s">
        <v>481</v>
      </c>
      <c r="S3" s="5" t="s">
        <v>482</v>
      </c>
      <c r="T3" s="5">
        <v>1</v>
      </c>
      <c r="U3" s="5">
        <v>2</v>
      </c>
      <c r="V3" s="5">
        <v>3</v>
      </c>
      <c r="W3" s="5">
        <v>4</v>
      </c>
      <c r="X3" s="129" t="s">
        <v>483</v>
      </c>
      <c r="Y3" s="5" t="s">
        <v>484</v>
      </c>
      <c r="Z3" s="5"/>
      <c r="AA3" s="128"/>
      <c r="AB3" s="128"/>
      <c r="AC3" s="128"/>
      <c r="AD3" s="130"/>
      <c r="AE3" s="5"/>
      <c r="AF3" s="5" t="s">
        <v>485</v>
      </c>
      <c r="AG3" s="5" t="s">
        <v>2300</v>
      </c>
      <c r="AH3" s="5" t="s">
        <v>483</v>
      </c>
      <c r="AI3" s="5" t="s">
        <v>487</v>
      </c>
      <c r="AJ3" s="5" t="s">
        <v>488</v>
      </c>
    </row>
    <row r="4" spans="1:36" s="95" customFormat="1" x14ac:dyDescent="0.2">
      <c r="A4" s="75">
        <v>1</v>
      </c>
      <c r="B4" s="73" t="s">
        <v>2301</v>
      </c>
      <c r="C4" s="73"/>
      <c r="D4" s="74"/>
      <c r="E4" s="75">
        <v>1857</v>
      </c>
      <c r="F4" s="75"/>
      <c r="G4" s="73" t="s">
        <v>2302</v>
      </c>
      <c r="H4" s="74"/>
      <c r="I4" s="73" t="s">
        <v>2303</v>
      </c>
      <c r="J4" s="75" t="s">
        <v>1220</v>
      </c>
      <c r="K4" s="75" t="s">
        <v>764</v>
      </c>
      <c r="L4" s="75" t="s">
        <v>494</v>
      </c>
      <c r="M4" s="75"/>
      <c r="N4" s="75"/>
      <c r="O4" s="76">
        <v>15</v>
      </c>
      <c r="P4" s="76">
        <v>97</v>
      </c>
      <c r="Q4" s="76">
        <v>3</v>
      </c>
      <c r="R4" s="76">
        <v>490</v>
      </c>
      <c r="S4" s="76">
        <v>100</v>
      </c>
      <c r="T4" s="75" t="s">
        <v>578</v>
      </c>
      <c r="U4" s="75"/>
      <c r="V4" s="75"/>
      <c r="W4" s="74"/>
      <c r="X4" s="131">
        <v>7.6</v>
      </c>
      <c r="Y4" s="75">
        <v>250</v>
      </c>
      <c r="Z4" s="75" t="s">
        <v>496</v>
      </c>
      <c r="AA4" s="73" t="s">
        <v>2304</v>
      </c>
      <c r="AB4" s="73" t="s">
        <v>2305</v>
      </c>
      <c r="AC4" s="73" t="s">
        <v>2306</v>
      </c>
      <c r="AD4" s="78" t="s">
        <v>2307</v>
      </c>
      <c r="AE4" s="75"/>
      <c r="AF4" s="76"/>
      <c r="AG4" s="76"/>
      <c r="AH4" s="76"/>
      <c r="AI4" s="76"/>
      <c r="AJ4" s="76"/>
    </row>
    <row r="5" spans="1:36" s="95" customFormat="1" ht="25.5" x14ac:dyDescent="0.2">
      <c r="A5" s="75">
        <f t="shared" ref="A5:A29" si="0">A4+1</f>
        <v>2</v>
      </c>
      <c r="B5" s="86" t="s">
        <v>2308</v>
      </c>
      <c r="C5" s="74"/>
      <c r="D5" s="74"/>
      <c r="E5" s="75">
        <v>1888</v>
      </c>
      <c r="F5" s="75"/>
      <c r="G5" s="73" t="s">
        <v>2309</v>
      </c>
      <c r="H5" s="74"/>
      <c r="I5" s="73" t="s">
        <v>2310</v>
      </c>
      <c r="J5" s="75" t="s">
        <v>1220</v>
      </c>
      <c r="K5" s="75" t="s">
        <v>509</v>
      </c>
      <c r="L5" s="84" t="s">
        <v>558</v>
      </c>
      <c r="M5" s="75" t="s">
        <v>559</v>
      </c>
      <c r="N5" s="75" t="s">
        <v>578</v>
      </c>
      <c r="O5" s="76">
        <v>26</v>
      </c>
      <c r="P5" s="76">
        <v>2225</v>
      </c>
      <c r="Q5" s="132">
        <v>2892</v>
      </c>
      <c r="R5" s="76">
        <v>50200</v>
      </c>
      <c r="S5" s="132">
        <v>5100</v>
      </c>
      <c r="T5" s="75" t="s">
        <v>495</v>
      </c>
      <c r="U5" s="75"/>
      <c r="V5" s="75"/>
      <c r="W5" s="74"/>
      <c r="X5" s="133">
        <v>9.6999999999999993</v>
      </c>
      <c r="Y5" s="84">
        <v>230</v>
      </c>
      <c r="Z5" s="75" t="s">
        <v>496</v>
      </c>
      <c r="AA5" s="73" t="s">
        <v>2311</v>
      </c>
      <c r="AB5" s="73" t="s">
        <v>2312</v>
      </c>
      <c r="AC5" s="73" t="s">
        <v>2312</v>
      </c>
      <c r="AD5" s="134" t="s">
        <v>2313</v>
      </c>
      <c r="AE5" s="75"/>
      <c r="AF5" s="76"/>
      <c r="AG5" s="76"/>
      <c r="AH5" s="76"/>
      <c r="AI5" s="76"/>
      <c r="AJ5" s="76"/>
    </row>
    <row r="6" spans="1:36" s="95" customFormat="1" x14ac:dyDescent="0.2">
      <c r="A6" s="75">
        <f t="shared" si="0"/>
        <v>3</v>
      </c>
      <c r="B6" s="86" t="s">
        <v>2314</v>
      </c>
      <c r="C6" s="74"/>
      <c r="D6" s="74"/>
      <c r="E6" s="75">
        <v>1892</v>
      </c>
      <c r="F6" s="75"/>
      <c r="G6" s="73" t="s">
        <v>2315</v>
      </c>
      <c r="H6" s="74"/>
      <c r="I6" s="73" t="s">
        <v>2310</v>
      </c>
      <c r="J6" s="75" t="s">
        <v>1220</v>
      </c>
      <c r="K6" s="75" t="s">
        <v>493</v>
      </c>
      <c r="L6" s="75"/>
      <c r="M6" s="75"/>
      <c r="N6" s="75"/>
      <c r="O6" s="76">
        <v>20</v>
      </c>
      <c r="P6" s="76">
        <v>250</v>
      </c>
      <c r="Q6" s="76">
        <v>8</v>
      </c>
      <c r="R6" s="76">
        <v>2000</v>
      </c>
      <c r="S6" s="132">
        <v>230</v>
      </c>
      <c r="T6" s="75" t="s">
        <v>578</v>
      </c>
      <c r="U6" s="75"/>
      <c r="V6" s="75" t="s">
        <v>588</v>
      </c>
      <c r="W6" s="74"/>
      <c r="X6" s="133">
        <v>5.52</v>
      </c>
      <c r="Y6" s="75">
        <v>400</v>
      </c>
      <c r="Z6" s="75" t="s">
        <v>496</v>
      </c>
      <c r="AA6" s="73" t="s">
        <v>2316</v>
      </c>
      <c r="AB6" s="73" t="s">
        <v>2312</v>
      </c>
      <c r="AC6" s="73" t="s">
        <v>2312</v>
      </c>
      <c r="AD6" s="81" t="s">
        <v>2317</v>
      </c>
      <c r="AE6" s="75"/>
      <c r="AF6" s="76"/>
      <c r="AG6" s="76"/>
      <c r="AH6" s="76"/>
      <c r="AI6" s="76"/>
      <c r="AJ6" s="76"/>
    </row>
    <row r="7" spans="1:36" s="95" customFormat="1" x14ac:dyDescent="0.2">
      <c r="A7" s="75">
        <f t="shared" si="0"/>
        <v>4</v>
      </c>
      <c r="B7" s="73" t="s">
        <v>2318</v>
      </c>
      <c r="C7" s="74"/>
      <c r="D7" s="74"/>
      <c r="E7" s="75">
        <v>1892</v>
      </c>
      <c r="F7" s="75"/>
      <c r="G7" s="73" t="s">
        <v>2319</v>
      </c>
      <c r="H7" s="74"/>
      <c r="I7" s="73" t="s">
        <v>2320</v>
      </c>
      <c r="J7" s="75" t="s">
        <v>1220</v>
      </c>
      <c r="K7" s="75" t="s">
        <v>509</v>
      </c>
      <c r="L7" s="75"/>
      <c r="M7" s="75" t="s">
        <v>525</v>
      </c>
      <c r="N7" s="75" t="s">
        <v>578</v>
      </c>
      <c r="O7" s="76">
        <v>15</v>
      </c>
      <c r="P7" s="76">
        <v>140</v>
      </c>
      <c r="Q7" s="76">
        <v>112</v>
      </c>
      <c r="R7" s="76">
        <v>20400</v>
      </c>
      <c r="S7" s="76">
        <v>8500</v>
      </c>
      <c r="T7" s="75" t="s">
        <v>495</v>
      </c>
      <c r="U7" s="75"/>
      <c r="V7" s="75"/>
      <c r="W7" s="74"/>
      <c r="X7" s="131">
        <v>512</v>
      </c>
      <c r="Y7" s="75">
        <v>900</v>
      </c>
      <c r="Z7" s="75" t="s">
        <v>496</v>
      </c>
      <c r="AA7" s="135" t="s">
        <v>2321</v>
      </c>
      <c r="AB7" s="73" t="s">
        <v>2322</v>
      </c>
      <c r="AC7" s="73" t="s">
        <v>2322</v>
      </c>
      <c r="AD7" s="78" t="s">
        <v>2323</v>
      </c>
      <c r="AE7" s="75"/>
      <c r="AF7" s="76"/>
      <c r="AG7" s="76"/>
      <c r="AH7" s="76"/>
      <c r="AI7" s="76"/>
      <c r="AJ7" s="76"/>
    </row>
    <row r="8" spans="1:36" s="95" customFormat="1" x14ac:dyDescent="0.2">
      <c r="A8" s="75">
        <f t="shared" si="0"/>
        <v>5</v>
      </c>
      <c r="B8" s="73" t="s">
        <v>2324</v>
      </c>
      <c r="C8" s="74"/>
      <c r="D8" s="74"/>
      <c r="E8" s="75">
        <v>1897</v>
      </c>
      <c r="F8" s="75"/>
      <c r="G8" s="73" t="s">
        <v>2325</v>
      </c>
      <c r="H8" s="74"/>
      <c r="I8" s="73" t="s">
        <v>2326</v>
      </c>
      <c r="J8" s="75" t="s">
        <v>1220</v>
      </c>
      <c r="K8" s="75" t="s">
        <v>1035</v>
      </c>
      <c r="L8" s="75"/>
      <c r="M8" s="75"/>
      <c r="N8" s="75"/>
      <c r="O8" s="76">
        <v>19</v>
      </c>
      <c r="P8" s="76">
        <v>106</v>
      </c>
      <c r="Q8" s="76">
        <v>15</v>
      </c>
      <c r="R8" s="76">
        <v>2000</v>
      </c>
      <c r="S8" s="76"/>
      <c r="T8" s="75" t="s">
        <v>529</v>
      </c>
      <c r="U8" s="75"/>
      <c r="V8" s="75"/>
      <c r="W8" s="74"/>
      <c r="X8" s="131">
        <v>731</v>
      </c>
      <c r="Y8" s="75"/>
      <c r="Z8" s="75"/>
      <c r="AA8" s="73" t="s">
        <v>2327</v>
      </c>
      <c r="AB8" s="73" t="s">
        <v>2328</v>
      </c>
      <c r="AC8" s="73" t="s">
        <v>2328</v>
      </c>
      <c r="AD8" s="78" t="s">
        <v>2329</v>
      </c>
      <c r="AE8" s="75"/>
      <c r="AF8" s="76"/>
      <c r="AG8" s="76"/>
      <c r="AH8" s="76"/>
      <c r="AI8" s="76"/>
      <c r="AJ8" s="76"/>
    </row>
    <row r="9" spans="1:36" s="95" customFormat="1" x14ac:dyDescent="0.2">
      <c r="A9" s="75">
        <f t="shared" si="0"/>
        <v>6</v>
      </c>
      <c r="B9" s="73" t="s">
        <v>2330</v>
      </c>
      <c r="C9" s="74"/>
      <c r="D9" s="74"/>
      <c r="E9" s="75">
        <v>1898</v>
      </c>
      <c r="F9" s="75"/>
      <c r="G9" s="73" t="s">
        <v>2331</v>
      </c>
      <c r="H9" s="74"/>
      <c r="I9" s="73" t="s">
        <v>2332</v>
      </c>
      <c r="J9" s="75" t="s">
        <v>1220</v>
      </c>
      <c r="K9" s="75" t="s">
        <v>764</v>
      </c>
      <c r="L9" s="75"/>
      <c r="M9" s="75"/>
      <c r="N9" s="75"/>
      <c r="O9" s="76">
        <v>19</v>
      </c>
      <c r="P9" s="76">
        <v>140</v>
      </c>
      <c r="Q9" s="76"/>
      <c r="R9" s="76">
        <v>50</v>
      </c>
      <c r="S9" s="76"/>
      <c r="T9" s="75" t="s">
        <v>495</v>
      </c>
      <c r="U9" s="75"/>
      <c r="V9" s="75"/>
      <c r="W9" s="74"/>
      <c r="X9" s="131">
        <v>51</v>
      </c>
      <c r="Y9" s="75">
        <v>100</v>
      </c>
      <c r="Z9" s="75" t="s">
        <v>496</v>
      </c>
      <c r="AA9" s="73" t="s">
        <v>2327</v>
      </c>
      <c r="AB9" s="73" t="s">
        <v>2312</v>
      </c>
      <c r="AC9" s="73" t="s">
        <v>2312</v>
      </c>
      <c r="AD9" s="78" t="s">
        <v>2333</v>
      </c>
      <c r="AE9" s="75"/>
      <c r="AF9" s="76"/>
      <c r="AG9" s="76"/>
      <c r="AH9" s="76"/>
      <c r="AI9" s="76"/>
      <c r="AJ9" s="76"/>
    </row>
    <row r="10" spans="1:36" s="95" customFormat="1" x14ac:dyDescent="0.2">
      <c r="A10" s="75">
        <f t="shared" si="0"/>
        <v>7</v>
      </c>
      <c r="B10" s="73" t="s">
        <v>2334</v>
      </c>
      <c r="C10" s="74"/>
      <c r="D10" s="74"/>
      <c r="E10" s="75">
        <v>1899</v>
      </c>
      <c r="F10" s="75"/>
      <c r="G10" s="73" t="s">
        <v>2335</v>
      </c>
      <c r="H10" s="74"/>
      <c r="I10" s="73" t="s">
        <v>2336</v>
      </c>
      <c r="J10" s="75" t="s">
        <v>1220</v>
      </c>
      <c r="K10" s="75" t="s">
        <v>764</v>
      </c>
      <c r="L10" s="75"/>
      <c r="M10" s="75"/>
      <c r="N10" s="75"/>
      <c r="O10" s="76">
        <v>16</v>
      </c>
      <c r="P10" s="76">
        <v>152</v>
      </c>
      <c r="Q10" s="76">
        <v>5</v>
      </c>
      <c r="R10" s="76">
        <v>180</v>
      </c>
      <c r="S10" s="76">
        <v>30</v>
      </c>
      <c r="T10" s="75" t="s">
        <v>495</v>
      </c>
      <c r="U10" s="75"/>
      <c r="V10" s="75"/>
      <c r="W10" s="74"/>
      <c r="X10" s="131">
        <v>13</v>
      </c>
      <c r="Y10" s="75">
        <v>15</v>
      </c>
      <c r="Z10" s="75" t="s">
        <v>496</v>
      </c>
      <c r="AA10" s="73" t="s">
        <v>2337</v>
      </c>
      <c r="AB10" s="73" t="s">
        <v>2312</v>
      </c>
      <c r="AC10" s="73" t="s">
        <v>2312</v>
      </c>
      <c r="AD10" s="78" t="s">
        <v>2338</v>
      </c>
      <c r="AE10" s="75"/>
      <c r="AF10" s="76"/>
      <c r="AG10" s="76"/>
      <c r="AH10" s="76"/>
      <c r="AI10" s="76"/>
      <c r="AJ10" s="76"/>
    </row>
    <row r="11" spans="1:36" s="19" customFormat="1" x14ac:dyDescent="0.2">
      <c r="A11" s="72">
        <f t="shared" si="0"/>
        <v>8</v>
      </c>
      <c r="B11" s="86" t="s">
        <v>2339</v>
      </c>
      <c r="C11" s="136"/>
      <c r="D11" s="136"/>
      <c r="E11" s="72">
        <v>1902</v>
      </c>
      <c r="F11" s="72"/>
      <c r="G11" s="86" t="s">
        <v>2340</v>
      </c>
      <c r="H11" s="136"/>
      <c r="I11" s="86" t="s">
        <v>2341</v>
      </c>
      <c r="J11" s="72" t="s">
        <v>1220</v>
      </c>
      <c r="K11" s="72" t="s">
        <v>764</v>
      </c>
      <c r="L11" s="72"/>
      <c r="M11" s="72"/>
      <c r="N11" s="72"/>
      <c r="O11" s="85">
        <v>14</v>
      </c>
      <c r="P11" s="85">
        <v>165</v>
      </c>
      <c r="Q11" s="85">
        <v>3</v>
      </c>
      <c r="R11" s="85">
        <v>775</v>
      </c>
      <c r="S11" s="137">
        <v>200</v>
      </c>
      <c r="T11" s="72"/>
      <c r="U11" s="72"/>
      <c r="V11" s="72"/>
      <c r="W11" s="136"/>
      <c r="X11" s="138"/>
      <c r="Y11" s="72"/>
      <c r="Z11" s="139" t="s">
        <v>496</v>
      </c>
      <c r="AA11" s="86" t="s">
        <v>2311</v>
      </c>
      <c r="AB11" s="86" t="s">
        <v>2312</v>
      </c>
      <c r="AC11" s="86" t="s">
        <v>2312</v>
      </c>
      <c r="AD11" s="140"/>
      <c r="AE11" s="72"/>
      <c r="AF11" s="85"/>
      <c r="AG11" s="85"/>
      <c r="AH11" s="85"/>
      <c r="AI11" s="85"/>
      <c r="AJ11" s="85"/>
    </row>
    <row r="12" spans="1:36" s="95" customFormat="1" x14ac:dyDescent="0.2">
      <c r="A12" s="75">
        <f t="shared" si="0"/>
        <v>9</v>
      </c>
      <c r="B12" s="73" t="s">
        <v>2342</v>
      </c>
      <c r="C12" s="74"/>
      <c r="D12" s="74"/>
      <c r="E12" s="75">
        <v>1905</v>
      </c>
      <c r="F12" s="75"/>
      <c r="G12" s="73" t="s">
        <v>2343</v>
      </c>
      <c r="H12" s="74"/>
      <c r="I12" s="73" t="s">
        <v>2344</v>
      </c>
      <c r="J12" s="75" t="s">
        <v>1220</v>
      </c>
      <c r="K12" s="75" t="s">
        <v>764</v>
      </c>
      <c r="L12" s="75"/>
      <c r="M12" s="75"/>
      <c r="N12" s="75"/>
      <c r="O12" s="76">
        <v>15</v>
      </c>
      <c r="P12" s="76">
        <v>105</v>
      </c>
      <c r="Q12" s="76">
        <v>4</v>
      </c>
      <c r="R12" s="132">
        <v>159</v>
      </c>
      <c r="S12" s="132">
        <v>30</v>
      </c>
      <c r="T12" s="75" t="s">
        <v>495</v>
      </c>
      <c r="U12" s="75"/>
      <c r="V12" s="75"/>
      <c r="W12" s="74"/>
      <c r="X12" s="133">
        <v>2.13</v>
      </c>
      <c r="Y12" s="75">
        <v>60</v>
      </c>
      <c r="Z12" s="75" t="s">
        <v>496</v>
      </c>
      <c r="AA12" s="73" t="s">
        <v>2311</v>
      </c>
      <c r="AB12" s="73" t="s">
        <v>2312</v>
      </c>
      <c r="AC12" s="141" t="s">
        <v>2345</v>
      </c>
      <c r="AD12" s="78" t="s">
        <v>2346</v>
      </c>
      <c r="AE12" s="75"/>
      <c r="AF12" s="76"/>
      <c r="AG12" s="76"/>
      <c r="AH12" s="76"/>
      <c r="AI12" s="76"/>
      <c r="AJ12" s="76"/>
    </row>
    <row r="13" spans="1:36" s="95" customFormat="1" x14ac:dyDescent="0.2">
      <c r="A13" s="75">
        <f t="shared" si="0"/>
        <v>10</v>
      </c>
      <c r="B13" s="73" t="s">
        <v>2347</v>
      </c>
      <c r="C13" s="74"/>
      <c r="D13" s="74"/>
      <c r="E13" s="75">
        <v>1907</v>
      </c>
      <c r="F13" s="75"/>
      <c r="G13" s="73" t="s">
        <v>2348</v>
      </c>
      <c r="H13" s="74"/>
      <c r="I13" s="73" t="s">
        <v>2349</v>
      </c>
      <c r="J13" s="75" t="s">
        <v>1220</v>
      </c>
      <c r="K13" s="75" t="s">
        <v>493</v>
      </c>
      <c r="L13" s="75"/>
      <c r="M13" s="75"/>
      <c r="N13" s="75"/>
      <c r="O13" s="76">
        <v>56</v>
      </c>
      <c r="P13" s="76">
        <v>247</v>
      </c>
      <c r="Q13" s="132">
        <v>112</v>
      </c>
      <c r="R13" s="76">
        <v>94300</v>
      </c>
      <c r="S13" s="132">
        <v>8500</v>
      </c>
      <c r="T13" s="75" t="s">
        <v>495</v>
      </c>
      <c r="U13" s="75"/>
      <c r="V13" s="75"/>
      <c r="W13" s="74"/>
      <c r="X13" s="133">
        <v>130</v>
      </c>
      <c r="Y13" s="84">
        <v>1550</v>
      </c>
      <c r="Z13" s="75" t="s">
        <v>496</v>
      </c>
      <c r="AA13" s="73" t="s">
        <v>2311</v>
      </c>
      <c r="AB13" s="73" t="s">
        <v>2312</v>
      </c>
      <c r="AC13" s="73" t="s">
        <v>2312</v>
      </c>
      <c r="AD13" s="78" t="s">
        <v>2350</v>
      </c>
      <c r="AE13" s="75"/>
      <c r="AF13" s="76"/>
      <c r="AG13" s="76"/>
      <c r="AH13" s="76"/>
      <c r="AI13" s="76"/>
      <c r="AJ13" s="76"/>
    </row>
    <row r="14" spans="1:36" s="95" customFormat="1" x14ac:dyDescent="0.2">
      <c r="A14" s="75">
        <f t="shared" si="0"/>
        <v>11</v>
      </c>
      <c r="B14" s="73" t="s">
        <v>2351</v>
      </c>
      <c r="C14" s="74"/>
      <c r="D14" s="74"/>
      <c r="E14" s="75">
        <v>1907</v>
      </c>
      <c r="F14" s="75"/>
      <c r="G14" s="73" t="s">
        <v>2352</v>
      </c>
      <c r="H14" s="74"/>
      <c r="I14" s="73" t="s">
        <v>2344</v>
      </c>
      <c r="J14" s="75" t="s">
        <v>1220</v>
      </c>
      <c r="K14" s="75" t="s">
        <v>764</v>
      </c>
      <c r="L14" s="75"/>
      <c r="M14" s="75"/>
      <c r="N14" s="75"/>
      <c r="O14" s="76">
        <v>20</v>
      </c>
      <c r="P14" s="132">
        <v>40</v>
      </c>
      <c r="Q14" s="76">
        <v>1</v>
      </c>
      <c r="R14" s="132">
        <v>297</v>
      </c>
      <c r="S14" s="132">
        <v>50</v>
      </c>
      <c r="T14" s="75" t="s">
        <v>495</v>
      </c>
      <c r="U14" s="75"/>
      <c r="V14" s="75"/>
      <c r="W14" s="74"/>
      <c r="X14" s="133">
        <v>4.8</v>
      </c>
      <c r="Y14" s="75">
        <v>22</v>
      </c>
      <c r="Z14" s="75" t="s">
        <v>496</v>
      </c>
      <c r="AA14" s="73" t="s">
        <v>2311</v>
      </c>
      <c r="AB14" s="73" t="s">
        <v>2312</v>
      </c>
      <c r="AC14" s="73" t="s">
        <v>2312</v>
      </c>
      <c r="AD14" s="79"/>
      <c r="AE14" s="75"/>
      <c r="AF14" s="76"/>
      <c r="AG14" s="76"/>
      <c r="AH14" s="76"/>
      <c r="AI14" s="76"/>
      <c r="AJ14" s="76"/>
    </row>
    <row r="15" spans="1:36" s="95" customFormat="1" ht="24" x14ac:dyDescent="0.2">
      <c r="A15" s="75">
        <f t="shared" si="0"/>
        <v>12</v>
      </c>
      <c r="B15" s="73" t="s">
        <v>2353</v>
      </c>
      <c r="C15" s="74"/>
      <c r="D15" s="74"/>
      <c r="E15" s="75">
        <v>1907</v>
      </c>
      <c r="F15" s="75"/>
      <c r="G15" s="73" t="s">
        <v>2354</v>
      </c>
      <c r="H15" s="74"/>
      <c r="I15" s="73" t="s">
        <v>2355</v>
      </c>
      <c r="J15" s="75" t="s">
        <v>1220</v>
      </c>
      <c r="K15" s="75" t="s">
        <v>764</v>
      </c>
      <c r="L15" s="75"/>
      <c r="M15" s="75"/>
      <c r="N15" s="75"/>
      <c r="O15" s="76">
        <v>26</v>
      </c>
      <c r="P15" s="76">
        <v>71</v>
      </c>
      <c r="Q15" s="76">
        <v>5</v>
      </c>
      <c r="R15" s="76">
        <v>440</v>
      </c>
      <c r="S15" s="76">
        <v>50</v>
      </c>
      <c r="T15" s="75" t="s">
        <v>495</v>
      </c>
      <c r="U15" s="75"/>
      <c r="V15" s="75"/>
      <c r="W15" s="74"/>
      <c r="X15" s="131">
        <v>12</v>
      </c>
      <c r="Y15" s="75">
        <v>36</v>
      </c>
      <c r="Z15" s="75" t="s">
        <v>496</v>
      </c>
      <c r="AA15" s="73" t="s">
        <v>2356</v>
      </c>
      <c r="AB15" s="73" t="s">
        <v>2312</v>
      </c>
      <c r="AC15" s="141" t="s">
        <v>2357</v>
      </c>
      <c r="AD15" s="78" t="s">
        <v>2358</v>
      </c>
      <c r="AE15" s="75"/>
      <c r="AF15" s="76"/>
      <c r="AG15" s="76"/>
      <c r="AH15" s="76"/>
      <c r="AI15" s="76"/>
      <c r="AJ15" s="76"/>
    </row>
    <row r="16" spans="1:36" s="95" customFormat="1" x14ac:dyDescent="0.2">
      <c r="A16" s="75">
        <f t="shared" si="0"/>
        <v>13</v>
      </c>
      <c r="B16" s="73" t="s">
        <v>2359</v>
      </c>
      <c r="C16" s="74"/>
      <c r="D16" s="74"/>
      <c r="E16" s="75">
        <v>1912</v>
      </c>
      <c r="F16" s="75"/>
      <c r="G16" s="73" t="s">
        <v>2360</v>
      </c>
      <c r="H16" s="74"/>
      <c r="I16" s="73" t="s">
        <v>2361</v>
      </c>
      <c r="J16" s="75" t="s">
        <v>1220</v>
      </c>
      <c r="K16" s="75" t="s">
        <v>509</v>
      </c>
      <c r="L16" s="75"/>
      <c r="M16" s="75" t="s">
        <v>510</v>
      </c>
      <c r="N16" s="75" t="s">
        <v>578</v>
      </c>
      <c r="O16" s="76">
        <v>16</v>
      </c>
      <c r="P16" s="76">
        <v>287</v>
      </c>
      <c r="Q16" s="76">
        <v>34</v>
      </c>
      <c r="R16" s="76">
        <v>480</v>
      </c>
      <c r="S16" s="76">
        <v>130</v>
      </c>
      <c r="T16" s="75" t="s">
        <v>495</v>
      </c>
      <c r="U16" s="75"/>
      <c r="V16" s="75"/>
      <c r="W16" s="74"/>
      <c r="X16" s="131">
        <v>32</v>
      </c>
      <c r="Y16" s="75">
        <v>124</v>
      </c>
      <c r="Z16" s="75" t="s">
        <v>496</v>
      </c>
      <c r="AA16" s="73" t="s">
        <v>2362</v>
      </c>
      <c r="AB16" s="73" t="s">
        <v>2312</v>
      </c>
      <c r="AC16" s="73" t="s">
        <v>2312</v>
      </c>
      <c r="AD16" s="78" t="s">
        <v>2363</v>
      </c>
      <c r="AE16" s="75"/>
      <c r="AF16" s="76"/>
      <c r="AG16" s="76"/>
      <c r="AH16" s="76"/>
      <c r="AI16" s="76"/>
      <c r="AJ16" s="76"/>
    </row>
    <row r="17" spans="1:52" s="95" customFormat="1" x14ac:dyDescent="0.2">
      <c r="A17" s="75">
        <f t="shared" si="0"/>
        <v>14</v>
      </c>
      <c r="B17" s="73" t="s">
        <v>2364</v>
      </c>
      <c r="C17" s="74"/>
      <c r="D17" s="74"/>
      <c r="E17" s="75">
        <v>1914</v>
      </c>
      <c r="F17" s="75"/>
      <c r="G17" s="73" t="s">
        <v>2365</v>
      </c>
      <c r="H17" s="74"/>
      <c r="I17" s="73" t="s">
        <v>2320</v>
      </c>
      <c r="J17" s="75" t="s">
        <v>1220</v>
      </c>
      <c r="K17" s="75" t="s">
        <v>493</v>
      </c>
      <c r="L17" s="75" t="s">
        <v>764</v>
      </c>
      <c r="M17" s="75"/>
      <c r="N17" s="75"/>
      <c r="O17" s="76">
        <v>26</v>
      </c>
      <c r="P17" s="76">
        <v>212</v>
      </c>
      <c r="Q17" s="76">
        <v>43</v>
      </c>
      <c r="R17" s="76">
        <v>8180</v>
      </c>
      <c r="S17" s="76">
        <v>1500</v>
      </c>
      <c r="T17" s="75" t="s">
        <v>495</v>
      </c>
      <c r="U17" s="75"/>
      <c r="V17" s="75"/>
      <c r="W17" s="74"/>
      <c r="X17" s="131">
        <v>390</v>
      </c>
      <c r="Y17" s="75">
        <v>300</v>
      </c>
      <c r="Z17" s="75" t="s">
        <v>496</v>
      </c>
      <c r="AA17" s="135" t="s">
        <v>2321</v>
      </c>
      <c r="AB17" s="73" t="s">
        <v>2312</v>
      </c>
      <c r="AC17" s="142" t="s">
        <v>2312</v>
      </c>
      <c r="AD17" s="78" t="s">
        <v>2366</v>
      </c>
      <c r="AE17" s="75"/>
      <c r="AF17" s="76"/>
      <c r="AG17" s="76"/>
      <c r="AH17" s="76"/>
      <c r="AI17" s="76"/>
      <c r="AJ17" s="76"/>
    </row>
    <row r="18" spans="1:52" s="95" customFormat="1" x14ac:dyDescent="0.2">
      <c r="A18" s="75">
        <f t="shared" si="0"/>
        <v>15</v>
      </c>
      <c r="B18" s="73" t="s">
        <v>2367</v>
      </c>
      <c r="C18" s="74"/>
      <c r="D18" s="74"/>
      <c r="E18" s="75">
        <v>1915</v>
      </c>
      <c r="F18" s="75"/>
      <c r="G18" s="73" t="s">
        <v>2368</v>
      </c>
      <c r="H18" s="74"/>
      <c r="I18" s="73" t="s">
        <v>2369</v>
      </c>
      <c r="J18" s="75" t="s">
        <v>1220</v>
      </c>
      <c r="K18" s="75" t="s">
        <v>764</v>
      </c>
      <c r="L18" s="75"/>
      <c r="M18" s="75"/>
      <c r="N18" s="75"/>
      <c r="O18" s="76">
        <v>15</v>
      </c>
      <c r="P18" s="76">
        <v>102</v>
      </c>
      <c r="Q18" s="76">
        <v>2</v>
      </c>
      <c r="R18" s="76">
        <v>60</v>
      </c>
      <c r="S18" s="76">
        <v>12</v>
      </c>
      <c r="T18" s="75" t="s">
        <v>495</v>
      </c>
      <c r="U18" s="75"/>
      <c r="V18" s="75"/>
      <c r="W18" s="74"/>
      <c r="X18" s="131">
        <v>2.65</v>
      </c>
      <c r="Y18" s="75"/>
      <c r="Z18" s="75"/>
      <c r="AA18" s="73" t="s">
        <v>2370</v>
      </c>
      <c r="AB18" s="73" t="s">
        <v>2312</v>
      </c>
      <c r="AC18" s="142" t="s">
        <v>2312</v>
      </c>
      <c r="AD18" s="79"/>
      <c r="AE18" s="75"/>
      <c r="AF18" s="76"/>
      <c r="AG18" s="76"/>
      <c r="AH18" s="76"/>
      <c r="AI18" s="76"/>
      <c r="AJ18" s="76"/>
    </row>
    <row r="19" spans="1:52" s="95" customFormat="1" x14ac:dyDescent="0.2">
      <c r="A19" s="75">
        <f t="shared" si="0"/>
        <v>16</v>
      </c>
      <c r="B19" s="73" t="s">
        <v>2371</v>
      </c>
      <c r="C19" s="74"/>
      <c r="D19" s="74"/>
      <c r="E19" s="75">
        <v>1915</v>
      </c>
      <c r="F19" s="75"/>
      <c r="G19" s="73" t="s">
        <v>2340</v>
      </c>
      <c r="H19" s="74"/>
      <c r="I19" s="73" t="s">
        <v>2341</v>
      </c>
      <c r="J19" s="75" t="s">
        <v>1220</v>
      </c>
      <c r="K19" s="75" t="s">
        <v>493</v>
      </c>
      <c r="L19" s="75" t="s">
        <v>764</v>
      </c>
      <c r="M19" s="75"/>
      <c r="N19" s="75"/>
      <c r="O19" s="132">
        <v>21</v>
      </c>
      <c r="P19" s="76">
        <v>248</v>
      </c>
      <c r="Q19" s="76">
        <v>11</v>
      </c>
      <c r="R19" s="132">
        <v>1181</v>
      </c>
      <c r="S19" s="132">
        <v>230</v>
      </c>
      <c r="T19" s="75" t="s">
        <v>495</v>
      </c>
      <c r="U19" s="75"/>
      <c r="V19" s="75"/>
      <c r="W19" s="74"/>
      <c r="X19" s="133">
        <v>18.5</v>
      </c>
      <c r="Y19" s="75">
        <v>275</v>
      </c>
      <c r="Z19" s="75" t="s">
        <v>496</v>
      </c>
      <c r="AA19" s="73" t="s">
        <v>2311</v>
      </c>
      <c r="AB19" s="73" t="s">
        <v>2312</v>
      </c>
      <c r="AC19" s="142" t="s">
        <v>2312</v>
      </c>
      <c r="AD19" s="79"/>
      <c r="AE19" s="75"/>
      <c r="AF19" s="76"/>
      <c r="AG19" s="76"/>
      <c r="AH19" s="76"/>
      <c r="AI19" s="76"/>
      <c r="AJ19" s="76"/>
    </row>
    <row r="20" spans="1:52" s="19" customFormat="1" x14ac:dyDescent="0.2">
      <c r="A20" s="72">
        <f t="shared" si="0"/>
        <v>17</v>
      </c>
      <c r="B20" s="86" t="s">
        <v>2372</v>
      </c>
      <c r="C20" s="136"/>
      <c r="D20" s="136"/>
      <c r="E20" s="72">
        <v>1918</v>
      </c>
      <c r="F20" s="72"/>
      <c r="G20" s="86" t="s">
        <v>2373</v>
      </c>
      <c r="H20" s="136"/>
      <c r="I20" s="86" t="s">
        <v>2374</v>
      </c>
      <c r="J20" s="72" t="s">
        <v>1220</v>
      </c>
      <c r="K20" s="72" t="s">
        <v>764</v>
      </c>
      <c r="L20" s="72" t="s">
        <v>493</v>
      </c>
      <c r="M20" s="72"/>
      <c r="N20" s="72"/>
      <c r="O20" s="85">
        <v>13</v>
      </c>
      <c r="P20" s="85">
        <v>285</v>
      </c>
      <c r="Q20" s="85"/>
      <c r="R20" s="85">
        <v>680</v>
      </c>
      <c r="S20" s="85">
        <v>170</v>
      </c>
      <c r="T20" s="72" t="s">
        <v>578</v>
      </c>
      <c r="U20" s="72"/>
      <c r="V20" s="72"/>
      <c r="W20" s="136"/>
      <c r="X20" s="143"/>
      <c r="Y20" s="72">
        <v>300</v>
      </c>
      <c r="Z20" s="72" t="s">
        <v>496</v>
      </c>
      <c r="AA20" s="86" t="s">
        <v>2375</v>
      </c>
      <c r="AB20" s="86" t="s">
        <v>2312</v>
      </c>
      <c r="AC20" s="144" t="s">
        <v>2312</v>
      </c>
      <c r="AD20" s="140"/>
      <c r="AE20" s="72"/>
      <c r="AF20" s="85"/>
      <c r="AG20" s="85"/>
      <c r="AH20" s="85"/>
      <c r="AI20" s="85"/>
      <c r="AJ20" s="85"/>
    </row>
    <row r="21" spans="1:52" s="19" customFormat="1" ht="36" x14ac:dyDescent="0.2">
      <c r="A21" s="75">
        <f t="shared" si="0"/>
        <v>18</v>
      </c>
      <c r="B21" s="86" t="s">
        <v>2376</v>
      </c>
      <c r="C21" s="74"/>
      <c r="D21" s="74"/>
      <c r="E21" s="75">
        <v>1923</v>
      </c>
      <c r="F21" s="75"/>
      <c r="G21" s="73" t="s">
        <v>2377</v>
      </c>
      <c r="H21" s="74"/>
      <c r="I21" s="73" t="s">
        <v>2378</v>
      </c>
      <c r="J21" s="75" t="s">
        <v>1220</v>
      </c>
      <c r="K21" s="75" t="s">
        <v>493</v>
      </c>
      <c r="L21" s="75"/>
      <c r="M21" s="75"/>
      <c r="N21" s="75"/>
      <c r="O21" s="76">
        <v>41</v>
      </c>
      <c r="P21" s="76">
        <v>242</v>
      </c>
      <c r="Q21" s="76">
        <v>91</v>
      </c>
      <c r="R21" s="76">
        <v>21000</v>
      </c>
      <c r="S21" s="76">
        <v>1800</v>
      </c>
      <c r="T21" s="75" t="s">
        <v>495</v>
      </c>
      <c r="U21" s="75"/>
      <c r="V21" s="75"/>
      <c r="W21" s="74"/>
      <c r="X21" s="145">
        <v>198</v>
      </c>
      <c r="Y21" s="84">
        <v>3300</v>
      </c>
      <c r="Z21" s="75" t="s">
        <v>496</v>
      </c>
      <c r="AA21" s="73" t="s">
        <v>2379</v>
      </c>
      <c r="AB21" s="73" t="s">
        <v>2312</v>
      </c>
      <c r="AC21" s="142" t="s">
        <v>2312</v>
      </c>
      <c r="AD21" s="78" t="s">
        <v>2380</v>
      </c>
      <c r="AE21" s="84" t="s">
        <v>2377</v>
      </c>
      <c r="AF21" s="132">
        <v>0.1</v>
      </c>
      <c r="AG21" s="132" t="s">
        <v>2381</v>
      </c>
      <c r="AH21" s="76"/>
      <c r="AI21" s="76"/>
      <c r="AJ21" s="76"/>
      <c r="AK21" s="95"/>
      <c r="AL21" s="95"/>
      <c r="AM21" s="95"/>
      <c r="AN21" s="95"/>
      <c r="AO21" s="95"/>
      <c r="AP21" s="95"/>
      <c r="AQ21" s="95"/>
      <c r="AR21" s="95"/>
      <c r="AS21" s="95"/>
      <c r="AT21" s="95"/>
      <c r="AU21" s="95"/>
      <c r="AV21" s="95"/>
      <c r="AW21" s="95"/>
      <c r="AX21" s="95"/>
      <c r="AY21" s="95"/>
      <c r="AZ21" s="95"/>
    </row>
    <row r="22" spans="1:52" s="95" customFormat="1" x14ac:dyDescent="0.2">
      <c r="A22" s="75">
        <f t="shared" si="0"/>
        <v>19</v>
      </c>
      <c r="B22" s="73" t="s">
        <v>2382</v>
      </c>
      <c r="C22" s="74"/>
      <c r="D22" s="74"/>
      <c r="E22" s="75">
        <v>1926</v>
      </c>
      <c r="F22" s="75"/>
      <c r="G22" s="73" t="s">
        <v>2340</v>
      </c>
      <c r="H22" s="74"/>
      <c r="I22" s="73" t="s">
        <v>2341</v>
      </c>
      <c r="J22" s="75" t="s">
        <v>1220</v>
      </c>
      <c r="K22" s="75" t="s">
        <v>493</v>
      </c>
      <c r="L22" s="75"/>
      <c r="M22" s="75"/>
      <c r="N22" s="75"/>
      <c r="O22" s="76">
        <v>57</v>
      </c>
      <c r="P22" s="76">
        <v>404</v>
      </c>
      <c r="Q22" s="76">
        <v>167</v>
      </c>
      <c r="R22" s="76">
        <v>93600</v>
      </c>
      <c r="S22" s="132">
        <v>7800</v>
      </c>
      <c r="T22" s="75" t="s">
        <v>495</v>
      </c>
      <c r="U22" s="75"/>
      <c r="V22" s="75"/>
      <c r="W22" s="74"/>
      <c r="X22" s="133">
        <v>91</v>
      </c>
      <c r="Y22" s="84">
        <v>2110</v>
      </c>
      <c r="Z22" s="75" t="s">
        <v>496</v>
      </c>
      <c r="AA22" s="73" t="s">
        <v>2311</v>
      </c>
      <c r="AB22" s="73" t="s">
        <v>2312</v>
      </c>
      <c r="AC22" s="73" t="s">
        <v>2312</v>
      </c>
      <c r="AD22" s="79"/>
      <c r="AE22" s="75"/>
      <c r="AF22" s="76"/>
      <c r="AG22" s="76"/>
      <c r="AH22" s="76"/>
      <c r="AI22" s="76"/>
      <c r="AJ22" s="76"/>
    </row>
    <row r="23" spans="1:52" s="95" customFormat="1" x14ac:dyDescent="0.2">
      <c r="A23" s="75">
        <f t="shared" si="0"/>
        <v>20</v>
      </c>
      <c r="B23" s="73" t="s">
        <v>2383</v>
      </c>
      <c r="C23" s="74"/>
      <c r="D23" s="74"/>
      <c r="E23" s="75">
        <v>1926</v>
      </c>
      <c r="F23" s="75"/>
      <c r="G23" s="73" t="s">
        <v>2343</v>
      </c>
      <c r="H23" s="74"/>
      <c r="I23" s="73" t="s">
        <v>2344</v>
      </c>
      <c r="J23" s="75" t="s">
        <v>1220</v>
      </c>
      <c r="K23" s="75" t="s">
        <v>509</v>
      </c>
      <c r="L23" s="75"/>
      <c r="M23" s="75" t="s">
        <v>510</v>
      </c>
      <c r="N23" s="75" t="s">
        <v>578</v>
      </c>
      <c r="O23" s="76">
        <v>26</v>
      </c>
      <c r="P23" s="76">
        <v>128</v>
      </c>
      <c r="Q23" s="76">
        <v>82</v>
      </c>
      <c r="R23" s="132">
        <v>318</v>
      </c>
      <c r="S23" s="132">
        <v>30</v>
      </c>
      <c r="T23" s="75" t="s">
        <v>495</v>
      </c>
      <c r="U23" s="75"/>
      <c r="V23" s="75"/>
      <c r="W23" s="74"/>
      <c r="X23" s="133">
        <v>3.19</v>
      </c>
      <c r="Y23" s="84">
        <v>276</v>
      </c>
      <c r="Z23" s="75" t="s">
        <v>496</v>
      </c>
      <c r="AA23" s="73" t="s">
        <v>2311</v>
      </c>
      <c r="AB23" s="73" t="s">
        <v>2312</v>
      </c>
      <c r="AC23" s="73" t="s">
        <v>2312</v>
      </c>
      <c r="AD23" s="79"/>
      <c r="AE23" s="75"/>
      <c r="AF23" s="76"/>
      <c r="AG23" s="76"/>
      <c r="AH23" s="76"/>
      <c r="AI23" s="76"/>
      <c r="AJ23" s="76"/>
    </row>
    <row r="24" spans="1:52" s="95" customFormat="1" x14ac:dyDescent="0.2">
      <c r="A24" s="75">
        <f t="shared" si="0"/>
        <v>21</v>
      </c>
      <c r="B24" s="73" t="s">
        <v>2384</v>
      </c>
      <c r="C24" s="74"/>
      <c r="D24" s="74"/>
      <c r="E24" s="75">
        <v>1927</v>
      </c>
      <c r="F24" s="75"/>
      <c r="G24" s="73" t="s">
        <v>2385</v>
      </c>
      <c r="H24" s="74"/>
      <c r="I24" s="73" t="s">
        <v>2386</v>
      </c>
      <c r="J24" s="75" t="s">
        <v>1220</v>
      </c>
      <c r="K24" s="75" t="s">
        <v>493</v>
      </c>
      <c r="L24" s="75"/>
      <c r="M24" s="75"/>
      <c r="N24" s="75"/>
      <c r="O24" s="76">
        <v>72</v>
      </c>
      <c r="P24" s="76">
        <v>223</v>
      </c>
      <c r="Q24" s="76">
        <v>336</v>
      </c>
      <c r="R24" s="76">
        <v>214400</v>
      </c>
      <c r="S24" s="132">
        <v>10550</v>
      </c>
      <c r="T24" s="75" t="s">
        <v>495</v>
      </c>
      <c r="U24" s="75"/>
      <c r="V24" s="75"/>
      <c r="W24" s="74"/>
      <c r="X24" s="133">
        <v>142</v>
      </c>
      <c r="Y24" s="75">
        <v>1790</v>
      </c>
      <c r="Z24" s="75" t="s">
        <v>496</v>
      </c>
      <c r="AA24" s="73" t="s">
        <v>2311</v>
      </c>
      <c r="AB24" s="73" t="s">
        <v>2312</v>
      </c>
      <c r="AC24" s="73" t="s">
        <v>2312</v>
      </c>
      <c r="AD24" s="78" t="s">
        <v>2387</v>
      </c>
      <c r="AE24" s="75"/>
      <c r="AF24" s="76"/>
      <c r="AG24" s="76"/>
      <c r="AH24" s="76"/>
      <c r="AI24" s="76"/>
      <c r="AJ24" s="76"/>
    </row>
    <row r="25" spans="1:52" s="95" customFormat="1" x14ac:dyDescent="0.2">
      <c r="A25" s="75">
        <f t="shared" si="0"/>
        <v>22</v>
      </c>
      <c r="B25" s="73" t="s">
        <v>2388</v>
      </c>
      <c r="C25" s="74"/>
      <c r="D25" s="74"/>
      <c r="E25" s="75">
        <v>1928</v>
      </c>
      <c r="F25" s="75"/>
      <c r="G25" s="73" t="s">
        <v>2389</v>
      </c>
      <c r="H25" s="74"/>
      <c r="I25" s="73" t="s">
        <v>2390</v>
      </c>
      <c r="J25" s="75" t="s">
        <v>1220</v>
      </c>
      <c r="K25" s="75" t="s">
        <v>764</v>
      </c>
      <c r="L25" s="75"/>
      <c r="M25" s="75"/>
      <c r="N25" s="75"/>
      <c r="O25" s="76">
        <v>17</v>
      </c>
      <c r="P25" s="76">
        <v>123</v>
      </c>
      <c r="Q25" s="76">
        <v>4</v>
      </c>
      <c r="R25" s="76">
        <v>325</v>
      </c>
      <c r="S25" s="76">
        <v>70</v>
      </c>
      <c r="T25" s="75" t="s">
        <v>495</v>
      </c>
      <c r="U25" s="75"/>
      <c r="V25" s="75"/>
      <c r="W25" s="74"/>
      <c r="X25" s="131">
        <v>22</v>
      </c>
      <c r="Y25" s="75">
        <v>160</v>
      </c>
      <c r="Z25" s="75" t="s">
        <v>496</v>
      </c>
      <c r="AA25" s="73" t="s">
        <v>2391</v>
      </c>
      <c r="AB25" s="73" t="s">
        <v>2312</v>
      </c>
      <c r="AC25" s="141" t="s">
        <v>2392</v>
      </c>
      <c r="AD25" s="78" t="s">
        <v>2393</v>
      </c>
      <c r="AE25" s="75"/>
      <c r="AF25" s="76"/>
      <c r="AG25" s="76"/>
      <c r="AH25" s="76"/>
      <c r="AI25" s="76"/>
      <c r="AJ25" s="76"/>
    </row>
    <row r="26" spans="1:52" s="95" customFormat="1" ht="24" x14ac:dyDescent="0.2">
      <c r="A26" s="75">
        <f t="shared" si="0"/>
        <v>23</v>
      </c>
      <c r="B26" s="73" t="s">
        <v>2394</v>
      </c>
      <c r="C26" s="74"/>
      <c r="D26" s="74"/>
      <c r="E26" s="75">
        <v>1928</v>
      </c>
      <c r="F26" s="75"/>
      <c r="G26" s="73" t="s">
        <v>2395</v>
      </c>
      <c r="H26" s="74"/>
      <c r="I26" s="73" t="s">
        <v>2396</v>
      </c>
      <c r="J26" s="75" t="s">
        <v>1220</v>
      </c>
      <c r="K26" s="75" t="s">
        <v>493</v>
      </c>
      <c r="L26" s="75"/>
      <c r="M26" s="75"/>
      <c r="N26" s="75"/>
      <c r="O26" s="76">
        <v>91</v>
      </c>
      <c r="P26" s="76">
        <v>233</v>
      </c>
      <c r="Q26" s="76">
        <v>394</v>
      </c>
      <c r="R26" s="76">
        <v>1026000</v>
      </c>
      <c r="S26" s="76">
        <v>55000</v>
      </c>
      <c r="T26" s="75" t="s">
        <v>512</v>
      </c>
      <c r="U26" s="75"/>
      <c r="V26" s="75" t="s">
        <v>529</v>
      </c>
      <c r="W26" s="74"/>
      <c r="X26" s="131">
        <v>13000</v>
      </c>
      <c r="Y26" s="75">
        <v>29100</v>
      </c>
      <c r="Z26" s="75" t="s">
        <v>1635</v>
      </c>
      <c r="AA26" s="73" t="s">
        <v>2327</v>
      </c>
      <c r="AB26" s="73" t="s">
        <v>2397</v>
      </c>
      <c r="AC26" s="81" t="s">
        <v>2397</v>
      </c>
      <c r="AD26" s="81" t="s">
        <v>2398</v>
      </c>
      <c r="AE26" s="75" t="s">
        <v>2399</v>
      </c>
      <c r="AF26" s="76">
        <v>28</v>
      </c>
      <c r="AG26" s="76">
        <v>24.5</v>
      </c>
      <c r="AH26" s="76"/>
      <c r="AI26" s="76"/>
      <c r="AJ26" s="76">
        <v>0</v>
      </c>
    </row>
    <row r="27" spans="1:52" s="95" customFormat="1" x14ac:dyDescent="0.2">
      <c r="A27" s="75">
        <f t="shared" si="0"/>
        <v>24</v>
      </c>
      <c r="B27" s="73" t="s">
        <v>2400</v>
      </c>
      <c r="C27" s="74"/>
      <c r="D27" s="74"/>
      <c r="E27" s="75">
        <v>1928</v>
      </c>
      <c r="F27" s="75"/>
      <c r="G27" s="73" t="s">
        <v>2401</v>
      </c>
      <c r="H27" s="74"/>
      <c r="I27" s="73" t="s">
        <v>2402</v>
      </c>
      <c r="J27" s="75" t="s">
        <v>1220</v>
      </c>
      <c r="K27" s="75" t="s">
        <v>764</v>
      </c>
      <c r="L27" s="75"/>
      <c r="M27" s="75"/>
      <c r="N27" s="75"/>
      <c r="O27" s="76">
        <v>19</v>
      </c>
      <c r="P27" s="76">
        <v>190</v>
      </c>
      <c r="Q27" s="76">
        <v>5</v>
      </c>
      <c r="R27" s="76">
        <v>1700</v>
      </c>
      <c r="S27" s="76">
        <v>150</v>
      </c>
      <c r="T27" s="75" t="s">
        <v>495</v>
      </c>
      <c r="U27" s="75"/>
      <c r="V27" s="75"/>
      <c r="W27" s="74"/>
      <c r="X27" s="131">
        <v>25</v>
      </c>
      <c r="Y27" s="75">
        <v>320</v>
      </c>
      <c r="Z27" s="75" t="s">
        <v>496</v>
      </c>
      <c r="AA27" s="73" t="s">
        <v>2403</v>
      </c>
      <c r="AB27" s="73" t="s">
        <v>2312</v>
      </c>
      <c r="AC27" s="73" t="s">
        <v>2312</v>
      </c>
      <c r="AD27" s="79"/>
      <c r="AE27" s="75"/>
      <c r="AF27" s="76"/>
      <c r="AG27" s="76"/>
      <c r="AH27" s="76"/>
      <c r="AI27" s="76"/>
      <c r="AJ27" s="76"/>
    </row>
    <row r="28" spans="1:52" s="95" customFormat="1" x14ac:dyDescent="0.2">
      <c r="A28" s="75">
        <f t="shared" si="0"/>
        <v>25</v>
      </c>
      <c r="B28" s="73" t="s">
        <v>2404</v>
      </c>
      <c r="C28" s="74"/>
      <c r="D28" s="74"/>
      <c r="E28" s="75">
        <v>1928</v>
      </c>
      <c r="F28" s="75"/>
      <c r="G28" s="73" t="s">
        <v>2405</v>
      </c>
      <c r="H28" s="74"/>
      <c r="I28" s="135" t="s">
        <v>2344</v>
      </c>
      <c r="J28" s="75" t="s">
        <v>1220</v>
      </c>
      <c r="K28" s="75" t="s">
        <v>764</v>
      </c>
      <c r="L28" s="75"/>
      <c r="M28" s="75"/>
      <c r="N28" s="75"/>
      <c r="O28" s="76">
        <v>16</v>
      </c>
      <c r="P28" s="76">
        <v>114</v>
      </c>
      <c r="Q28" s="76">
        <v>4</v>
      </c>
      <c r="R28" s="76">
        <v>864</v>
      </c>
      <c r="S28" s="132">
        <v>210</v>
      </c>
      <c r="T28" s="75" t="s">
        <v>495</v>
      </c>
      <c r="U28" s="75"/>
      <c r="V28" s="75"/>
      <c r="W28" s="74"/>
      <c r="X28" s="133">
        <v>9.8000000000000007</v>
      </c>
      <c r="Y28" s="84">
        <v>209</v>
      </c>
      <c r="Z28" s="75" t="s">
        <v>496</v>
      </c>
      <c r="AA28" s="73" t="s">
        <v>2311</v>
      </c>
      <c r="AB28" s="73" t="s">
        <v>2312</v>
      </c>
      <c r="AC28" s="73" t="s">
        <v>2312</v>
      </c>
      <c r="AD28" s="78" t="s">
        <v>2406</v>
      </c>
      <c r="AE28" s="75"/>
      <c r="AF28" s="76"/>
      <c r="AG28" s="76"/>
      <c r="AH28" s="76"/>
      <c r="AI28" s="76"/>
      <c r="AJ28" s="76"/>
    </row>
    <row r="29" spans="1:52" s="95" customFormat="1" ht="24" x14ac:dyDescent="0.2">
      <c r="A29" s="75">
        <f t="shared" si="0"/>
        <v>26</v>
      </c>
      <c r="B29" s="86" t="s">
        <v>2407</v>
      </c>
      <c r="C29" s="74"/>
      <c r="D29" s="74"/>
      <c r="E29" s="75">
        <v>1930</v>
      </c>
      <c r="F29" s="75"/>
      <c r="G29" s="73" t="s">
        <v>2408</v>
      </c>
      <c r="H29" s="74"/>
      <c r="I29" s="73" t="s">
        <v>2409</v>
      </c>
      <c r="J29" s="75" t="s">
        <v>1220</v>
      </c>
      <c r="K29" s="75" t="s">
        <v>493</v>
      </c>
      <c r="L29" s="75"/>
      <c r="M29" s="75"/>
      <c r="N29" s="75" t="s">
        <v>578</v>
      </c>
      <c r="O29" s="146">
        <v>15</v>
      </c>
      <c r="P29" s="76">
        <v>240</v>
      </c>
      <c r="Q29" s="76">
        <v>5</v>
      </c>
      <c r="R29" s="76">
        <v>4550</v>
      </c>
      <c r="S29" s="76">
        <v>1200</v>
      </c>
      <c r="T29" s="75" t="s">
        <v>495</v>
      </c>
      <c r="U29" s="75"/>
      <c r="V29" s="75"/>
      <c r="W29" s="74"/>
      <c r="X29" s="131">
        <v>112</v>
      </c>
      <c r="Y29" s="75">
        <v>285</v>
      </c>
      <c r="Z29" s="75" t="s">
        <v>503</v>
      </c>
      <c r="AA29" s="73" t="s">
        <v>2410</v>
      </c>
      <c r="AB29" s="141" t="s">
        <v>2411</v>
      </c>
      <c r="AC29" s="141" t="s">
        <v>2412</v>
      </c>
      <c r="AD29" s="78" t="s">
        <v>2413</v>
      </c>
      <c r="AE29" s="75"/>
      <c r="AF29" s="76"/>
      <c r="AG29" s="76"/>
      <c r="AH29" s="76"/>
      <c r="AI29" s="76"/>
      <c r="AJ29" s="76"/>
    </row>
    <row r="30" spans="1:52" s="95" customFormat="1" x14ac:dyDescent="0.2">
      <c r="A30" s="75">
        <v>27</v>
      </c>
      <c r="B30" s="86" t="s">
        <v>907</v>
      </c>
      <c r="C30" s="74"/>
      <c r="D30" s="74"/>
      <c r="E30" s="75">
        <v>1931</v>
      </c>
      <c r="F30" s="75"/>
      <c r="G30" s="73" t="s">
        <v>908</v>
      </c>
      <c r="H30" s="74"/>
      <c r="I30" s="73" t="s">
        <v>2374</v>
      </c>
      <c r="J30" s="75" t="s">
        <v>1220</v>
      </c>
      <c r="K30" s="75" t="s">
        <v>509</v>
      </c>
      <c r="L30" s="75"/>
      <c r="M30" s="75" t="s">
        <v>559</v>
      </c>
      <c r="N30" s="75" t="s">
        <v>578</v>
      </c>
      <c r="O30" s="76">
        <v>17</v>
      </c>
      <c r="P30" s="76">
        <v>268</v>
      </c>
      <c r="Q30" s="76"/>
      <c r="R30" s="76">
        <v>4680</v>
      </c>
      <c r="S30" s="76">
        <v>1100</v>
      </c>
      <c r="T30" s="75" t="s">
        <v>495</v>
      </c>
      <c r="U30" s="75"/>
      <c r="V30" s="75"/>
      <c r="W30" s="74"/>
      <c r="X30" s="131">
        <v>63</v>
      </c>
      <c r="Y30" s="75">
        <v>310</v>
      </c>
      <c r="Z30" s="75" t="s">
        <v>496</v>
      </c>
      <c r="AA30" s="73" t="s">
        <v>2375</v>
      </c>
      <c r="AB30" s="73" t="s">
        <v>2312</v>
      </c>
      <c r="AC30" s="73" t="s">
        <v>2312</v>
      </c>
      <c r="AD30" s="78" t="s">
        <v>2414</v>
      </c>
      <c r="AE30" s="75"/>
      <c r="AF30" s="76"/>
      <c r="AG30" s="76"/>
      <c r="AH30" s="76"/>
      <c r="AI30" s="76"/>
      <c r="AJ30" s="76"/>
    </row>
    <row r="31" spans="1:52" s="95" customFormat="1" x14ac:dyDescent="0.2">
      <c r="A31" s="75">
        <v>28</v>
      </c>
      <c r="B31" s="73" t="s">
        <v>2415</v>
      </c>
      <c r="C31" s="74"/>
      <c r="D31" s="74"/>
      <c r="E31" s="75">
        <v>1931</v>
      </c>
      <c r="F31" s="75"/>
      <c r="G31" s="73" t="s">
        <v>2416</v>
      </c>
      <c r="H31" s="74"/>
      <c r="I31" s="73" t="s">
        <v>2417</v>
      </c>
      <c r="J31" s="75" t="s">
        <v>1220</v>
      </c>
      <c r="K31" s="75" t="s">
        <v>493</v>
      </c>
      <c r="L31" s="75"/>
      <c r="M31" s="75"/>
      <c r="N31" s="75"/>
      <c r="O31" s="76">
        <v>13</v>
      </c>
      <c r="P31" s="76">
        <v>360</v>
      </c>
      <c r="Q31" s="76">
        <v>6</v>
      </c>
      <c r="R31" s="76">
        <v>1150</v>
      </c>
      <c r="S31" s="76">
        <v>400</v>
      </c>
      <c r="T31" s="75" t="s">
        <v>495</v>
      </c>
      <c r="U31" s="75"/>
      <c r="V31" s="75"/>
      <c r="W31" s="74"/>
      <c r="X31" s="131">
        <v>38</v>
      </c>
      <c r="Y31" s="75">
        <v>800</v>
      </c>
      <c r="Z31" s="75" t="s">
        <v>496</v>
      </c>
      <c r="AA31" s="73" t="s">
        <v>2418</v>
      </c>
      <c r="AB31" s="73" t="s">
        <v>2312</v>
      </c>
      <c r="AC31" s="73" t="s">
        <v>2312</v>
      </c>
      <c r="AD31" s="78" t="s">
        <v>2419</v>
      </c>
      <c r="AE31" s="75"/>
      <c r="AF31" s="76"/>
      <c r="AG31" s="76"/>
      <c r="AH31" s="76"/>
      <c r="AI31" s="76"/>
      <c r="AJ31" s="76"/>
    </row>
    <row r="32" spans="1:52" s="95" customFormat="1" x14ac:dyDescent="0.2">
      <c r="A32" s="75">
        <v>29</v>
      </c>
      <c r="B32" s="73" t="s">
        <v>2420</v>
      </c>
      <c r="C32" s="74"/>
      <c r="D32" s="74"/>
      <c r="E32" s="75">
        <v>1932</v>
      </c>
      <c r="F32" s="75"/>
      <c r="G32" s="73" t="s">
        <v>2421</v>
      </c>
      <c r="H32" s="74"/>
      <c r="I32" s="73" t="s">
        <v>2422</v>
      </c>
      <c r="J32" s="75" t="s">
        <v>1220</v>
      </c>
      <c r="K32" s="75" t="s">
        <v>764</v>
      </c>
      <c r="L32" s="75"/>
      <c r="M32" s="75"/>
      <c r="N32" s="75"/>
      <c r="O32" s="76">
        <v>19</v>
      </c>
      <c r="P32" s="76">
        <v>190</v>
      </c>
      <c r="Q32" s="76"/>
      <c r="R32" s="76">
        <v>850</v>
      </c>
      <c r="S32" s="76">
        <v>150</v>
      </c>
      <c r="T32" s="75" t="s">
        <v>495</v>
      </c>
      <c r="U32" s="75"/>
      <c r="V32" s="75"/>
      <c r="W32" s="74"/>
      <c r="X32" s="131">
        <v>70</v>
      </c>
      <c r="Y32" s="75">
        <v>500</v>
      </c>
      <c r="Z32" s="75" t="s">
        <v>496</v>
      </c>
      <c r="AA32" s="73" t="s">
        <v>2423</v>
      </c>
      <c r="AB32" s="73" t="s">
        <v>2312</v>
      </c>
      <c r="AC32" s="73" t="s">
        <v>2312</v>
      </c>
      <c r="AD32" s="78" t="s">
        <v>2424</v>
      </c>
      <c r="AE32" s="75"/>
      <c r="AF32" s="76"/>
      <c r="AG32" s="76"/>
      <c r="AH32" s="76"/>
      <c r="AI32" s="76"/>
      <c r="AJ32" s="76"/>
    </row>
    <row r="33" spans="1:64" s="19" customFormat="1" x14ac:dyDescent="0.2">
      <c r="A33" s="75">
        <v>30</v>
      </c>
      <c r="B33" s="86" t="s">
        <v>2425</v>
      </c>
      <c r="C33" s="136"/>
      <c r="D33" s="136"/>
      <c r="E33" s="72">
        <v>1933</v>
      </c>
      <c r="F33" s="72"/>
      <c r="G33" s="86" t="s">
        <v>2426</v>
      </c>
      <c r="H33" s="136"/>
      <c r="I33" s="86" t="s">
        <v>2427</v>
      </c>
      <c r="J33" s="72" t="s">
        <v>1220</v>
      </c>
      <c r="K33" s="72" t="s">
        <v>764</v>
      </c>
      <c r="L33" s="72"/>
      <c r="M33" s="72"/>
      <c r="N33" s="72"/>
      <c r="O33" s="85">
        <v>14</v>
      </c>
      <c r="P33" s="85">
        <v>80</v>
      </c>
      <c r="Q33" s="85"/>
      <c r="R33" s="85">
        <v>570</v>
      </c>
      <c r="S33" s="85">
        <v>110</v>
      </c>
      <c r="T33" s="72" t="s">
        <v>495</v>
      </c>
      <c r="U33" s="72"/>
      <c r="V33" s="72"/>
      <c r="W33" s="136"/>
      <c r="X33" s="143"/>
      <c r="Y33" s="72">
        <v>140</v>
      </c>
      <c r="Z33" s="72" t="s">
        <v>496</v>
      </c>
      <c r="AA33" s="86" t="s">
        <v>2428</v>
      </c>
      <c r="AB33" s="86" t="s">
        <v>2312</v>
      </c>
      <c r="AC33" s="86" t="s">
        <v>2312</v>
      </c>
      <c r="AD33" s="140"/>
      <c r="AE33" s="72"/>
      <c r="AF33" s="85"/>
      <c r="AG33" s="85"/>
      <c r="AH33" s="85"/>
      <c r="AI33" s="85"/>
      <c r="AJ33" s="85"/>
    </row>
    <row r="34" spans="1:64" s="19" customFormat="1" x14ac:dyDescent="0.2">
      <c r="A34" s="75">
        <v>31</v>
      </c>
      <c r="B34" s="86" t="s">
        <v>2429</v>
      </c>
      <c r="C34" s="136"/>
      <c r="D34" s="136"/>
      <c r="E34" s="72">
        <v>1933</v>
      </c>
      <c r="F34" s="72"/>
      <c r="G34" s="86" t="s">
        <v>710</v>
      </c>
      <c r="H34" s="136"/>
      <c r="I34" s="86" t="s">
        <v>2310</v>
      </c>
      <c r="J34" s="72" t="s">
        <v>1220</v>
      </c>
      <c r="K34" s="72" t="s">
        <v>1035</v>
      </c>
      <c r="L34" s="72"/>
      <c r="M34" s="72"/>
      <c r="N34" s="72"/>
      <c r="O34" s="85">
        <v>16</v>
      </c>
      <c r="P34" s="85">
        <v>168</v>
      </c>
      <c r="Q34" s="85">
        <v>2</v>
      </c>
      <c r="R34" s="85">
        <v>42</v>
      </c>
      <c r="S34" s="85"/>
      <c r="T34" s="72" t="s">
        <v>495</v>
      </c>
      <c r="U34" s="72"/>
      <c r="V34" s="72"/>
      <c r="W34" s="136"/>
      <c r="X34" s="143"/>
      <c r="Y34" s="72"/>
      <c r="Z34" s="72" t="s">
        <v>496</v>
      </c>
      <c r="AA34" s="86" t="s">
        <v>2311</v>
      </c>
      <c r="AB34" s="86" t="s">
        <v>2312</v>
      </c>
      <c r="AC34" s="86" t="s">
        <v>2312</v>
      </c>
      <c r="AD34" s="140"/>
      <c r="AE34" s="72"/>
      <c r="AF34" s="85"/>
      <c r="AG34" s="85"/>
      <c r="AH34" s="85"/>
      <c r="AI34" s="85"/>
      <c r="AJ34" s="85"/>
    </row>
    <row r="35" spans="1:64" s="19" customFormat="1" x14ac:dyDescent="0.2">
      <c r="A35" s="75">
        <v>32</v>
      </c>
      <c r="B35" s="86" t="s">
        <v>2430</v>
      </c>
      <c r="C35" s="136"/>
      <c r="D35" s="136"/>
      <c r="E35" s="72">
        <v>1934</v>
      </c>
      <c r="F35" s="72"/>
      <c r="G35" s="86" t="s">
        <v>2431</v>
      </c>
      <c r="H35" s="136"/>
      <c r="I35" s="86" t="s">
        <v>2432</v>
      </c>
      <c r="J35" s="72" t="s">
        <v>1220</v>
      </c>
      <c r="K35" s="72" t="s">
        <v>509</v>
      </c>
      <c r="L35" s="72"/>
      <c r="M35" s="72" t="s">
        <v>525</v>
      </c>
      <c r="N35" s="72" t="s">
        <v>578</v>
      </c>
      <c r="O35" s="85">
        <v>11</v>
      </c>
      <c r="P35" s="85">
        <v>701</v>
      </c>
      <c r="Q35" s="85"/>
      <c r="R35" s="85">
        <v>360</v>
      </c>
      <c r="S35" s="85">
        <v>100</v>
      </c>
      <c r="T35" s="72" t="s">
        <v>495</v>
      </c>
      <c r="U35" s="72"/>
      <c r="V35" s="72"/>
      <c r="W35" s="136"/>
      <c r="X35" s="143"/>
      <c r="Y35" s="72">
        <v>170</v>
      </c>
      <c r="Z35" s="72" t="s">
        <v>496</v>
      </c>
      <c r="AA35" s="86" t="s">
        <v>2433</v>
      </c>
      <c r="AB35" s="86" t="s">
        <v>2312</v>
      </c>
      <c r="AC35" s="86" t="s">
        <v>2312</v>
      </c>
      <c r="AD35" s="140"/>
      <c r="AE35" s="72"/>
      <c r="AF35" s="85"/>
      <c r="AG35" s="85"/>
      <c r="AH35" s="85"/>
      <c r="AI35" s="85"/>
      <c r="AJ35" s="85"/>
    </row>
    <row r="36" spans="1:64" s="95" customFormat="1" ht="24" x14ac:dyDescent="0.2">
      <c r="A36" s="75">
        <v>33</v>
      </c>
      <c r="B36" s="73" t="s">
        <v>2434</v>
      </c>
      <c r="C36" s="74"/>
      <c r="D36" s="74"/>
      <c r="E36" s="75">
        <v>1935</v>
      </c>
      <c r="F36" s="75"/>
      <c r="G36" s="73" t="s">
        <v>2435</v>
      </c>
      <c r="H36" s="74"/>
      <c r="I36" s="73" t="s">
        <v>2386</v>
      </c>
      <c r="J36" s="75" t="s">
        <v>1220</v>
      </c>
      <c r="K36" s="75" t="s">
        <v>764</v>
      </c>
      <c r="L36" s="75" t="s">
        <v>493</v>
      </c>
      <c r="M36" s="75"/>
      <c r="N36" s="75"/>
      <c r="O36" s="132">
        <v>82</v>
      </c>
      <c r="P36" s="76">
        <v>216</v>
      </c>
      <c r="Q36" s="76">
        <v>230</v>
      </c>
      <c r="R36" s="132">
        <v>70170</v>
      </c>
      <c r="S36" s="132">
        <v>3250</v>
      </c>
      <c r="T36" s="75" t="s">
        <v>495</v>
      </c>
      <c r="U36" s="75"/>
      <c r="V36" s="75"/>
      <c r="W36" s="74"/>
      <c r="X36" s="133">
        <v>319</v>
      </c>
      <c r="Y36" s="84">
        <v>6240</v>
      </c>
      <c r="Z36" s="75" t="s">
        <v>496</v>
      </c>
      <c r="AA36" s="73" t="s">
        <v>2311</v>
      </c>
      <c r="AB36" s="73" t="s">
        <v>2312</v>
      </c>
      <c r="AC36" s="73" t="s">
        <v>2312</v>
      </c>
      <c r="AD36" s="81" t="s">
        <v>2436</v>
      </c>
      <c r="AE36" s="75"/>
      <c r="AF36" s="76"/>
      <c r="AG36" s="76"/>
      <c r="AH36" s="76"/>
      <c r="AI36" s="76"/>
      <c r="AJ36" s="76"/>
    </row>
    <row r="37" spans="1:64" s="95" customFormat="1" ht="48" x14ac:dyDescent="0.2">
      <c r="A37" s="75">
        <v>34</v>
      </c>
      <c r="B37" s="86" t="s">
        <v>2437</v>
      </c>
      <c r="C37" s="74"/>
      <c r="D37" s="74"/>
      <c r="E37" s="75">
        <v>1936</v>
      </c>
      <c r="F37" s="75"/>
      <c r="G37" s="73" t="s">
        <v>1484</v>
      </c>
      <c r="H37" s="74"/>
      <c r="I37" s="73" t="s">
        <v>2438</v>
      </c>
      <c r="J37" s="75" t="s">
        <v>1220</v>
      </c>
      <c r="K37" s="75" t="s">
        <v>509</v>
      </c>
      <c r="L37" s="75" t="s">
        <v>493</v>
      </c>
      <c r="M37" s="75" t="s">
        <v>510</v>
      </c>
      <c r="N37" s="75" t="s">
        <v>511</v>
      </c>
      <c r="O37" s="76">
        <v>51</v>
      </c>
      <c r="P37" s="76">
        <v>1615</v>
      </c>
      <c r="Q37" s="76">
        <v>4419</v>
      </c>
      <c r="R37" s="76">
        <v>3038000</v>
      </c>
      <c r="S37" s="76">
        <v>202400</v>
      </c>
      <c r="T37" s="75" t="s">
        <v>512</v>
      </c>
      <c r="U37" s="75"/>
      <c r="V37" s="75" t="s">
        <v>529</v>
      </c>
      <c r="W37" s="74"/>
      <c r="X37" s="131">
        <v>15540</v>
      </c>
      <c r="Y37" s="75">
        <v>7929</v>
      </c>
      <c r="Z37" s="75" t="s">
        <v>503</v>
      </c>
      <c r="AA37" s="73" t="s">
        <v>1486</v>
      </c>
      <c r="AB37" s="73" t="s">
        <v>2439</v>
      </c>
      <c r="AC37" s="73" t="s">
        <v>2440</v>
      </c>
      <c r="AD37" s="78" t="s">
        <v>2441</v>
      </c>
      <c r="AE37" s="75" t="s">
        <v>2442</v>
      </c>
      <c r="AF37" s="76">
        <v>60</v>
      </c>
      <c r="AG37" s="76">
        <v>220</v>
      </c>
      <c r="AH37" s="76"/>
      <c r="AI37" s="76"/>
      <c r="AJ37" s="76">
        <v>0</v>
      </c>
    </row>
    <row r="38" spans="1:64" s="95" customFormat="1" x14ac:dyDescent="0.2">
      <c r="A38" s="75">
        <v>35</v>
      </c>
      <c r="B38" s="73" t="s">
        <v>2443</v>
      </c>
      <c r="C38" s="74"/>
      <c r="D38" s="74"/>
      <c r="E38" s="75">
        <v>1936</v>
      </c>
      <c r="F38" s="75"/>
      <c r="G38" s="73" t="s">
        <v>2444</v>
      </c>
      <c r="H38" s="73" t="s">
        <v>1786</v>
      </c>
      <c r="I38" s="73" t="s">
        <v>2445</v>
      </c>
      <c r="J38" s="75" t="s">
        <v>1220</v>
      </c>
      <c r="K38" s="75" t="s">
        <v>493</v>
      </c>
      <c r="L38" s="75" t="s">
        <v>509</v>
      </c>
      <c r="M38" s="75"/>
      <c r="N38" s="75" t="s">
        <v>578</v>
      </c>
      <c r="O38" s="76">
        <v>22</v>
      </c>
      <c r="P38" s="76">
        <v>233</v>
      </c>
      <c r="Q38" s="76">
        <v>10</v>
      </c>
      <c r="R38" s="76">
        <v>1700</v>
      </c>
      <c r="S38" s="76">
        <v>260</v>
      </c>
      <c r="T38" s="75" t="s">
        <v>495</v>
      </c>
      <c r="U38" s="75"/>
      <c r="V38" s="75"/>
      <c r="W38" s="74"/>
      <c r="X38" s="131">
        <v>88</v>
      </c>
      <c r="Y38" s="75">
        <v>1400</v>
      </c>
      <c r="Z38" s="75" t="s">
        <v>496</v>
      </c>
      <c r="AA38" s="73" t="s">
        <v>2446</v>
      </c>
      <c r="AB38" s="73" t="s">
        <v>2312</v>
      </c>
      <c r="AC38" s="73" t="s">
        <v>2312</v>
      </c>
      <c r="AD38" s="79"/>
      <c r="AE38" s="75"/>
      <c r="AF38" s="76"/>
      <c r="AG38" s="76"/>
      <c r="AH38" s="76"/>
      <c r="AI38" s="76"/>
      <c r="AJ38" s="76"/>
    </row>
    <row r="39" spans="1:64" s="147" customFormat="1" x14ac:dyDescent="0.2">
      <c r="A39" s="75">
        <v>36</v>
      </c>
      <c r="B39" s="86" t="s">
        <v>2447</v>
      </c>
      <c r="C39" s="136"/>
      <c r="D39" s="136"/>
      <c r="E39" s="72">
        <v>1937</v>
      </c>
      <c r="F39" s="72"/>
      <c r="G39" s="86" t="s">
        <v>2448</v>
      </c>
      <c r="H39" s="136"/>
      <c r="I39" s="86" t="s">
        <v>2449</v>
      </c>
      <c r="J39" s="72" t="s">
        <v>1220</v>
      </c>
      <c r="K39" s="72" t="s">
        <v>764</v>
      </c>
      <c r="L39" s="72"/>
      <c r="M39" s="72"/>
      <c r="N39" s="72"/>
      <c r="O39" s="85">
        <v>15</v>
      </c>
      <c r="P39" s="85">
        <v>106</v>
      </c>
      <c r="Q39" s="85">
        <v>2</v>
      </c>
      <c r="R39" s="85">
        <v>450</v>
      </c>
      <c r="S39" s="85">
        <v>160</v>
      </c>
      <c r="T39" s="72" t="s">
        <v>495</v>
      </c>
      <c r="U39" s="72"/>
      <c r="V39" s="72"/>
      <c r="W39" s="136"/>
      <c r="X39" s="143"/>
      <c r="Y39" s="72">
        <v>270</v>
      </c>
      <c r="Z39" s="72" t="s">
        <v>496</v>
      </c>
      <c r="AA39" s="86" t="s">
        <v>2450</v>
      </c>
      <c r="AB39" s="86" t="s">
        <v>2312</v>
      </c>
      <c r="AC39" s="86" t="s">
        <v>2312</v>
      </c>
      <c r="AD39" s="140"/>
      <c r="AE39" s="72"/>
      <c r="AF39" s="85"/>
      <c r="AG39" s="85"/>
      <c r="AH39" s="85"/>
      <c r="AI39" s="85"/>
      <c r="AJ39" s="85"/>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row>
    <row r="40" spans="1:64" s="95" customFormat="1" x14ac:dyDescent="0.2">
      <c r="A40" s="75">
        <v>37</v>
      </c>
      <c r="B40" s="73" t="s">
        <v>2451</v>
      </c>
      <c r="C40" s="74"/>
      <c r="D40" s="74"/>
      <c r="E40" s="75">
        <v>1938</v>
      </c>
      <c r="F40" s="75"/>
      <c r="G40" s="73" t="s">
        <v>2452</v>
      </c>
      <c r="H40" s="74"/>
      <c r="I40" s="73" t="s">
        <v>2453</v>
      </c>
      <c r="J40" s="75" t="s">
        <v>1220</v>
      </c>
      <c r="K40" s="75" t="s">
        <v>493</v>
      </c>
      <c r="L40" s="75"/>
      <c r="M40" s="75"/>
      <c r="N40" s="75"/>
      <c r="O40" s="76">
        <v>16</v>
      </c>
      <c r="P40" s="76">
        <v>65</v>
      </c>
      <c r="Q40" s="76">
        <v>2</v>
      </c>
      <c r="R40" s="76">
        <v>820</v>
      </c>
      <c r="S40" s="76">
        <v>100</v>
      </c>
      <c r="T40" s="75" t="s">
        <v>495</v>
      </c>
      <c r="U40" s="75"/>
      <c r="V40" s="75"/>
      <c r="W40" s="74"/>
      <c r="X40" s="131">
        <v>34</v>
      </c>
      <c r="Y40" s="75"/>
      <c r="Z40" s="75" t="s">
        <v>496</v>
      </c>
      <c r="AA40" s="73" t="s">
        <v>2454</v>
      </c>
      <c r="AB40" s="73" t="s">
        <v>2455</v>
      </c>
      <c r="AC40" s="73" t="s">
        <v>2456</v>
      </c>
      <c r="AD40" s="78" t="s">
        <v>2457</v>
      </c>
      <c r="AE40" s="75"/>
      <c r="AF40" s="76"/>
      <c r="AG40" s="76"/>
      <c r="AH40" s="76"/>
      <c r="AI40" s="76"/>
      <c r="AJ40" s="76"/>
    </row>
    <row r="41" spans="1:64" s="95" customFormat="1" x14ac:dyDescent="0.2">
      <c r="A41" s="75">
        <v>38</v>
      </c>
      <c r="B41" s="73" t="s">
        <v>2458</v>
      </c>
      <c r="C41" s="74"/>
      <c r="D41" s="74"/>
      <c r="E41" s="75">
        <v>1938</v>
      </c>
      <c r="F41" s="75"/>
      <c r="G41" s="73" t="s">
        <v>1824</v>
      </c>
      <c r="H41" s="74"/>
      <c r="I41" s="73" t="s">
        <v>2344</v>
      </c>
      <c r="J41" s="75" t="s">
        <v>1220</v>
      </c>
      <c r="K41" s="75" t="s">
        <v>509</v>
      </c>
      <c r="L41" s="75"/>
      <c r="M41" s="75" t="s">
        <v>510</v>
      </c>
      <c r="N41" s="75" t="s">
        <v>578</v>
      </c>
      <c r="O41" s="76">
        <v>30</v>
      </c>
      <c r="P41" s="76">
        <v>247</v>
      </c>
      <c r="Q41" s="76">
        <v>199</v>
      </c>
      <c r="R41" s="132">
        <v>1704</v>
      </c>
      <c r="S41" s="132">
        <v>230</v>
      </c>
      <c r="T41" s="75" t="s">
        <v>495</v>
      </c>
      <c r="U41" s="75"/>
      <c r="V41" s="75"/>
      <c r="W41" s="74"/>
      <c r="X41" s="133">
        <v>1.72</v>
      </c>
      <c r="Y41" s="84">
        <v>99</v>
      </c>
      <c r="Z41" s="75" t="s">
        <v>496</v>
      </c>
      <c r="AA41" s="73" t="s">
        <v>2311</v>
      </c>
      <c r="AB41" s="73" t="s">
        <v>0</v>
      </c>
      <c r="AC41" s="73" t="s">
        <v>1</v>
      </c>
      <c r="AD41" s="79"/>
      <c r="AE41" s="75"/>
      <c r="AF41" s="76"/>
      <c r="AG41" s="76"/>
      <c r="AH41" s="76"/>
      <c r="AI41" s="76"/>
      <c r="AJ41" s="76"/>
    </row>
    <row r="42" spans="1:64" s="95" customFormat="1" x14ac:dyDescent="0.2">
      <c r="A42" s="75">
        <v>39</v>
      </c>
      <c r="B42" s="73" t="s">
        <v>2</v>
      </c>
      <c r="C42" s="73"/>
      <c r="D42" s="74"/>
      <c r="E42" s="75">
        <v>1940</v>
      </c>
      <c r="F42" s="75"/>
      <c r="G42" s="73" t="s">
        <v>1218</v>
      </c>
      <c r="H42" s="74"/>
      <c r="I42" s="73" t="s">
        <v>2</v>
      </c>
      <c r="J42" s="75" t="s">
        <v>1220</v>
      </c>
      <c r="K42" s="75" t="s">
        <v>493</v>
      </c>
      <c r="L42" s="75"/>
      <c r="M42" s="75"/>
      <c r="N42" s="75"/>
      <c r="O42" s="76">
        <v>11</v>
      </c>
      <c r="P42" s="76">
        <v>230</v>
      </c>
      <c r="Q42" s="76">
        <v>8</v>
      </c>
      <c r="R42" s="76">
        <v>1530</v>
      </c>
      <c r="S42" s="76">
        <v>500</v>
      </c>
      <c r="T42" s="75" t="s">
        <v>495</v>
      </c>
      <c r="U42" s="75" t="s">
        <v>578</v>
      </c>
      <c r="V42" s="74"/>
      <c r="W42" s="74"/>
      <c r="X42" s="131">
        <v>600</v>
      </c>
      <c r="Y42" s="75">
        <v>1200</v>
      </c>
      <c r="Z42" s="75" t="s">
        <v>496</v>
      </c>
      <c r="AA42" s="73" t="s">
        <v>3</v>
      </c>
      <c r="AB42" s="73" t="s">
        <v>4</v>
      </c>
      <c r="AC42" s="73" t="s">
        <v>5</v>
      </c>
      <c r="AD42" s="79"/>
      <c r="AE42" s="75"/>
      <c r="AF42" s="76"/>
      <c r="AG42" s="76"/>
      <c r="AH42" s="76"/>
      <c r="AI42" s="76"/>
      <c r="AJ42" s="76"/>
    </row>
    <row r="43" spans="1:64" s="95" customFormat="1" x14ac:dyDescent="0.2">
      <c r="A43" s="75">
        <v>40</v>
      </c>
      <c r="B43" s="73" t="s">
        <v>6</v>
      </c>
      <c r="C43" s="74"/>
      <c r="D43" s="74"/>
      <c r="E43" s="75">
        <v>1940</v>
      </c>
      <c r="F43" s="75"/>
      <c r="G43" s="73" t="s">
        <v>7</v>
      </c>
      <c r="H43" s="74"/>
      <c r="I43" s="73" t="s">
        <v>2361</v>
      </c>
      <c r="J43" s="75" t="s">
        <v>1220</v>
      </c>
      <c r="K43" s="75" t="s">
        <v>509</v>
      </c>
      <c r="L43" s="75" t="s">
        <v>558</v>
      </c>
      <c r="M43" s="75" t="s">
        <v>510</v>
      </c>
      <c r="N43" s="75" t="s">
        <v>578</v>
      </c>
      <c r="O43" s="76">
        <v>21</v>
      </c>
      <c r="P43" s="76">
        <v>200</v>
      </c>
      <c r="Q43" s="76" t="s">
        <v>494</v>
      </c>
      <c r="R43" s="76">
        <v>2400</v>
      </c>
      <c r="S43" s="76">
        <v>600</v>
      </c>
      <c r="T43" s="75" t="s">
        <v>495</v>
      </c>
      <c r="U43" s="75"/>
      <c r="V43" s="75"/>
      <c r="W43" s="74"/>
      <c r="X43" s="131">
        <v>143</v>
      </c>
      <c r="Y43" s="75">
        <v>1150</v>
      </c>
      <c r="Z43" s="75" t="s">
        <v>496</v>
      </c>
      <c r="AA43" s="73" t="s">
        <v>8</v>
      </c>
      <c r="AB43" s="73" t="s">
        <v>2312</v>
      </c>
      <c r="AC43" s="73" t="s">
        <v>9</v>
      </c>
      <c r="AD43" s="79"/>
      <c r="AE43" s="75"/>
      <c r="AF43" s="76"/>
      <c r="AG43" s="76"/>
      <c r="AH43" s="76"/>
      <c r="AI43" s="76"/>
      <c r="AJ43" s="76"/>
    </row>
    <row r="44" spans="1:64" s="19" customFormat="1" x14ac:dyDescent="0.2">
      <c r="A44" s="75">
        <v>41</v>
      </c>
      <c r="B44" s="86" t="s">
        <v>10</v>
      </c>
      <c r="C44" s="136"/>
      <c r="D44" s="136"/>
      <c r="E44" s="72">
        <v>1940</v>
      </c>
      <c r="F44" s="72"/>
      <c r="G44" s="86" t="s">
        <v>11</v>
      </c>
      <c r="H44" s="136"/>
      <c r="I44" s="148" t="s">
        <v>12</v>
      </c>
      <c r="J44" s="72" t="s">
        <v>1220</v>
      </c>
      <c r="K44" s="72" t="s">
        <v>493</v>
      </c>
      <c r="L44" s="72"/>
      <c r="M44" s="72"/>
      <c r="N44" s="72"/>
      <c r="O44" s="85">
        <v>21</v>
      </c>
      <c r="P44" s="85">
        <v>44</v>
      </c>
      <c r="Q44" s="85">
        <v>13</v>
      </c>
      <c r="R44" s="85">
        <v>2954</v>
      </c>
      <c r="S44" s="85"/>
      <c r="T44" s="72"/>
      <c r="U44" s="72"/>
      <c r="V44" s="72"/>
      <c r="W44" s="136"/>
      <c r="X44" s="143"/>
      <c r="Y44" s="72"/>
      <c r="Z44" s="139" t="s">
        <v>496</v>
      </c>
      <c r="AA44" s="86" t="s">
        <v>2311</v>
      </c>
      <c r="AB44" s="86" t="s">
        <v>13</v>
      </c>
      <c r="AC44" s="86" t="s">
        <v>13</v>
      </c>
      <c r="AD44" s="140"/>
      <c r="AE44" s="72"/>
      <c r="AF44" s="85"/>
      <c r="AG44" s="85"/>
      <c r="AH44" s="85"/>
      <c r="AI44" s="85"/>
      <c r="AJ44" s="85"/>
    </row>
    <row r="45" spans="1:64" s="95" customFormat="1" x14ac:dyDescent="0.2">
      <c r="A45" s="75">
        <v>42</v>
      </c>
      <c r="B45" s="73" t="s">
        <v>14</v>
      </c>
      <c r="C45" s="74"/>
      <c r="D45" s="74"/>
      <c r="E45" s="75">
        <v>1941</v>
      </c>
      <c r="F45" s="75"/>
      <c r="G45" s="73" t="s">
        <v>15</v>
      </c>
      <c r="H45" s="74"/>
      <c r="I45" s="73" t="s">
        <v>2310</v>
      </c>
      <c r="J45" s="75" t="s">
        <v>1220</v>
      </c>
      <c r="K45" s="75" t="s">
        <v>493</v>
      </c>
      <c r="L45" s="75"/>
      <c r="M45" s="75"/>
      <c r="N45" s="75"/>
      <c r="O45" s="76">
        <v>66</v>
      </c>
      <c r="P45" s="76">
        <v>390</v>
      </c>
      <c r="Q45" s="76">
        <v>285</v>
      </c>
      <c r="R45" s="76">
        <v>71800</v>
      </c>
      <c r="S45" s="132">
        <v>3800</v>
      </c>
      <c r="T45" s="75" t="s">
        <v>495</v>
      </c>
      <c r="U45" s="75"/>
      <c r="V45" s="75"/>
      <c r="W45" s="74"/>
      <c r="X45" s="133">
        <v>75</v>
      </c>
      <c r="Y45" s="75">
        <v>1470</v>
      </c>
      <c r="Z45" s="75" t="s">
        <v>496</v>
      </c>
      <c r="AA45" s="73" t="s">
        <v>2311</v>
      </c>
      <c r="AB45" s="73" t="s">
        <v>13</v>
      </c>
      <c r="AC45" s="73" t="s">
        <v>13</v>
      </c>
      <c r="AD45" s="79"/>
      <c r="AE45" s="75"/>
      <c r="AF45" s="76"/>
      <c r="AG45" s="76"/>
      <c r="AH45" s="76"/>
      <c r="AI45" s="76"/>
      <c r="AJ45" s="76"/>
    </row>
    <row r="46" spans="1:64" s="95" customFormat="1" x14ac:dyDescent="0.2">
      <c r="A46" s="75">
        <v>43</v>
      </c>
      <c r="B46" s="73" t="s">
        <v>16</v>
      </c>
      <c r="C46" s="74"/>
      <c r="D46" s="74"/>
      <c r="E46" s="75">
        <v>1942</v>
      </c>
      <c r="F46" s="75"/>
      <c r="G46" s="73" t="s">
        <v>17</v>
      </c>
      <c r="H46" s="74"/>
      <c r="I46" s="73" t="s">
        <v>2344</v>
      </c>
      <c r="J46" s="75" t="s">
        <v>1220</v>
      </c>
      <c r="K46" s="75" t="s">
        <v>764</v>
      </c>
      <c r="L46" s="75"/>
      <c r="M46" s="75"/>
      <c r="N46" s="75"/>
      <c r="O46" s="132">
        <v>19</v>
      </c>
      <c r="P46" s="76">
        <v>67</v>
      </c>
      <c r="Q46" s="76">
        <v>1</v>
      </c>
      <c r="R46" s="132">
        <v>311</v>
      </c>
      <c r="S46" s="76">
        <v>50</v>
      </c>
      <c r="T46" s="75" t="s">
        <v>495</v>
      </c>
      <c r="U46" s="75"/>
      <c r="V46" s="75"/>
      <c r="W46" s="74"/>
      <c r="X46" s="131">
        <v>7.36</v>
      </c>
      <c r="Y46" s="84">
        <v>90</v>
      </c>
      <c r="Z46" s="75" t="s">
        <v>496</v>
      </c>
      <c r="AA46" s="73" t="s">
        <v>2311</v>
      </c>
      <c r="AB46" s="73" t="s">
        <v>2312</v>
      </c>
      <c r="AC46" s="73" t="s">
        <v>2312</v>
      </c>
      <c r="AD46" s="79"/>
      <c r="AE46" s="75"/>
      <c r="AF46" s="76"/>
      <c r="AG46" s="76"/>
      <c r="AH46" s="76"/>
      <c r="AI46" s="76"/>
      <c r="AJ46" s="76"/>
    </row>
    <row r="47" spans="1:64" s="95" customFormat="1" x14ac:dyDescent="0.2">
      <c r="A47" s="75">
        <v>44</v>
      </c>
      <c r="B47" s="73" t="s">
        <v>18</v>
      </c>
      <c r="C47" s="74"/>
      <c r="D47" s="74"/>
      <c r="E47" s="75">
        <v>1949</v>
      </c>
      <c r="F47" s="75"/>
      <c r="G47" s="73" t="s">
        <v>19</v>
      </c>
      <c r="H47" s="74"/>
      <c r="I47" s="73" t="s">
        <v>18</v>
      </c>
      <c r="J47" s="75" t="s">
        <v>1220</v>
      </c>
      <c r="K47" s="75" t="s">
        <v>1492</v>
      </c>
      <c r="L47" s="75" t="s">
        <v>509</v>
      </c>
      <c r="M47" s="75"/>
      <c r="N47" s="75" t="s">
        <v>511</v>
      </c>
      <c r="O47" s="76">
        <v>34</v>
      </c>
      <c r="P47" s="76">
        <v>378</v>
      </c>
      <c r="Q47" s="76"/>
      <c r="R47" s="76">
        <v>45420</v>
      </c>
      <c r="S47" s="76">
        <v>4128</v>
      </c>
      <c r="T47" s="75" t="s">
        <v>495</v>
      </c>
      <c r="U47" s="75"/>
      <c r="V47" s="75"/>
      <c r="W47" s="74"/>
      <c r="X47" s="131">
        <v>140</v>
      </c>
      <c r="Y47" s="75">
        <v>280</v>
      </c>
      <c r="Z47" s="75" t="s">
        <v>496</v>
      </c>
      <c r="AA47" s="73" t="s">
        <v>2327</v>
      </c>
      <c r="AB47" s="73" t="s">
        <v>2312</v>
      </c>
      <c r="AC47" s="73" t="s">
        <v>2312</v>
      </c>
      <c r="AD47" s="78" t="s">
        <v>20</v>
      </c>
      <c r="AE47" s="75"/>
      <c r="AF47" s="76"/>
      <c r="AG47" s="76"/>
      <c r="AH47" s="76"/>
      <c r="AI47" s="76"/>
      <c r="AJ47" s="76"/>
    </row>
    <row r="48" spans="1:64" s="95" customFormat="1" x14ac:dyDescent="0.2">
      <c r="A48" s="75">
        <v>45</v>
      </c>
      <c r="B48" s="73" t="s">
        <v>21</v>
      </c>
      <c r="C48" s="74"/>
      <c r="D48" s="74"/>
      <c r="E48" s="75">
        <v>1953</v>
      </c>
      <c r="F48" s="75"/>
      <c r="G48" s="73" t="s">
        <v>22</v>
      </c>
      <c r="H48" s="74"/>
      <c r="I48" s="73" t="s">
        <v>23</v>
      </c>
      <c r="J48" s="75" t="s">
        <v>1220</v>
      </c>
      <c r="K48" s="75" t="s">
        <v>509</v>
      </c>
      <c r="L48" s="75"/>
      <c r="M48" s="75" t="s">
        <v>510</v>
      </c>
      <c r="N48" s="75" t="s">
        <v>578</v>
      </c>
      <c r="O48" s="76">
        <v>28</v>
      </c>
      <c r="P48" s="76">
        <v>220</v>
      </c>
      <c r="Q48" s="76">
        <v>153</v>
      </c>
      <c r="R48" s="76">
        <v>13590</v>
      </c>
      <c r="S48" s="76">
        <v>2000</v>
      </c>
      <c r="T48" s="75" t="s">
        <v>495</v>
      </c>
      <c r="U48" s="75"/>
      <c r="V48" s="75"/>
      <c r="W48" s="74"/>
      <c r="X48" s="131">
        <v>31</v>
      </c>
      <c r="Y48" s="75">
        <v>730</v>
      </c>
      <c r="Z48" s="75" t="s">
        <v>496</v>
      </c>
      <c r="AA48" s="73" t="s">
        <v>24</v>
      </c>
      <c r="AB48" s="73" t="s">
        <v>25</v>
      </c>
      <c r="AC48" s="73" t="s">
        <v>26</v>
      </c>
      <c r="AD48" s="149" t="s">
        <v>27</v>
      </c>
      <c r="AE48" s="75"/>
      <c r="AF48" s="76"/>
      <c r="AG48" s="76"/>
      <c r="AH48" s="76"/>
      <c r="AI48" s="76"/>
      <c r="AJ48" s="76"/>
    </row>
    <row r="49" spans="1:36" s="95" customFormat="1" x14ac:dyDescent="0.2">
      <c r="A49" s="75">
        <v>46</v>
      </c>
      <c r="B49" s="73" t="s">
        <v>28</v>
      </c>
      <c r="C49" s="74"/>
      <c r="D49" s="74"/>
      <c r="E49" s="75">
        <v>1954</v>
      </c>
      <c r="F49" s="75"/>
      <c r="G49" s="73" t="s">
        <v>29</v>
      </c>
      <c r="H49" s="73" t="s">
        <v>494</v>
      </c>
      <c r="I49" s="73" t="s">
        <v>30</v>
      </c>
      <c r="J49" s="75" t="s">
        <v>1220</v>
      </c>
      <c r="K49" s="75" t="s">
        <v>1492</v>
      </c>
      <c r="L49" s="75"/>
      <c r="M49" s="75"/>
      <c r="N49" s="75"/>
      <c r="O49" s="76">
        <v>20</v>
      </c>
      <c r="P49" s="76">
        <v>444</v>
      </c>
      <c r="Q49" s="76"/>
      <c r="R49" s="76">
        <v>4500</v>
      </c>
      <c r="S49" s="76">
        <v>800</v>
      </c>
      <c r="T49" s="75" t="s">
        <v>495</v>
      </c>
      <c r="U49" s="75"/>
      <c r="V49" s="75"/>
      <c r="W49" s="74"/>
      <c r="X49" s="131">
        <v>197</v>
      </c>
      <c r="Y49" s="75">
        <v>1500</v>
      </c>
      <c r="Z49" s="75" t="s">
        <v>496</v>
      </c>
      <c r="AA49" s="73" t="s">
        <v>31</v>
      </c>
      <c r="AB49" s="73" t="s">
        <v>1723</v>
      </c>
      <c r="AC49" s="73" t="s">
        <v>32</v>
      </c>
      <c r="AD49" s="79"/>
      <c r="AE49" s="75"/>
      <c r="AF49" s="76"/>
      <c r="AG49" s="76"/>
      <c r="AH49" s="76"/>
      <c r="AI49" s="76"/>
      <c r="AJ49" s="76"/>
    </row>
    <row r="50" spans="1:36" s="95" customFormat="1" x14ac:dyDescent="0.2">
      <c r="A50" s="75">
        <v>47</v>
      </c>
      <c r="B50" s="73" t="s">
        <v>33</v>
      </c>
      <c r="C50" s="74"/>
      <c r="D50" s="74"/>
      <c r="E50" s="75">
        <v>1954</v>
      </c>
      <c r="F50" s="75"/>
      <c r="G50" s="73" t="s">
        <v>34</v>
      </c>
      <c r="H50" s="74"/>
      <c r="I50" s="73" t="s">
        <v>33</v>
      </c>
      <c r="J50" s="75" t="s">
        <v>1220</v>
      </c>
      <c r="K50" s="75" t="s">
        <v>764</v>
      </c>
      <c r="L50" s="75"/>
      <c r="M50" s="75"/>
      <c r="N50" s="75"/>
      <c r="O50" s="76">
        <v>15</v>
      </c>
      <c r="P50" s="76">
        <v>259</v>
      </c>
      <c r="Q50" s="76">
        <v>5</v>
      </c>
      <c r="R50" s="76">
        <v>3320</v>
      </c>
      <c r="S50" s="76">
        <v>330</v>
      </c>
      <c r="T50" s="75" t="s">
        <v>495</v>
      </c>
      <c r="U50" s="75"/>
      <c r="V50" s="75"/>
      <c r="W50" s="74"/>
      <c r="X50" s="131">
        <v>535</v>
      </c>
      <c r="Y50" s="75">
        <v>1400</v>
      </c>
      <c r="Z50" s="75" t="s">
        <v>496</v>
      </c>
      <c r="AA50" s="73" t="s">
        <v>35</v>
      </c>
      <c r="AB50" s="73" t="s">
        <v>2312</v>
      </c>
      <c r="AC50" s="73" t="s">
        <v>2312</v>
      </c>
      <c r="AD50" s="79"/>
      <c r="AE50" s="75"/>
      <c r="AF50" s="76"/>
      <c r="AG50" s="76"/>
      <c r="AH50" s="76"/>
      <c r="AI50" s="76"/>
      <c r="AJ50" s="76"/>
    </row>
    <row r="51" spans="1:36" s="95" customFormat="1" x14ac:dyDescent="0.2">
      <c r="A51" s="75">
        <v>48</v>
      </c>
      <c r="B51" s="73" t="s">
        <v>36</v>
      </c>
      <c r="C51" s="74"/>
      <c r="D51" s="74"/>
      <c r="E51" s="75">
        <v>1955</v>
      </c>
      <c r="F51" s="75"/>
      <c r="G51" s="73" t="s">
        <v>2421</v>
      </c>
      <c r="H51" s="74"/>
      <c r="I51" s="73" t="s">
        <v>37</v>
      </c>
      <c r="J51" s="75" t="s">
        <v>1220</v>
      </c>
      <c r="K51" s="75" t="s">
        <v>558</v>
      </c>
      <c r="L51" s="75" t="s">
        <v>509</v>
      </c>
      <c r="M51" s="75" t="s">
        <v>559</v>
      </c>
      <c r="N51" s="75" t="s">
        <v>578</v>
      </c>
      <c r="O51" s="76">
        <v>21</v>
      </c>
      <c r="P51" s="76">
        <v>200</v>
      </c>
      <c r="Q51" s="76">
        <v>124</v>
      </c>
      <c r="R51" s="76">
        <v>5400</v>
      </c>
      <c r="S51" s="76">
        <v>1500</v>
      </c>
      <c r="T51" s="75" t="s">
        <v>495</v>
      </c>
      <c r="U51" s="75"/>
      <c r="V51" s="75"/>
      <c r="W51" s="74"/>
      <c r="X51" s="131">
        <v>98.4</v>
      </c>
      <c r="Y51" s="75">
        <v>650</v>
      </c>
      <c r="Z51" s="75" t="s">
        <v>496</v>
      </c>
      <c r="AA51" s="73" t="s">
        <v>2423</v>
      </c>
      <c r="AB51" s="73" t="s">
        <v>2312</v>
      </c>
      <c r="AC51" s="73" t="s">
        <v>38</v>
      </c>
      <c r="AD51" s="149" t="s">
        <v>39</v>
      </c>
      <c r="AE51" s="75"/>
      <c r="AF51" s="76"/>
      <c r="AG51" s="76"/>
      <c r="AH51" s="76"/>
      <c r="AI51" s="76"/>
      <c r="AJ51" s="76"/>
    </row>
    <row r="52" spans="1:36" s="95" customFormat="1" ht="13.5" x14ac:dyDescent="0.2">
      <c r="A52" s="75">
        <v>49</v>
      </c>
      <c r="B52" s="73" t="s">
        <v>40</v>
      </c>
      <c r="C52" s="74"/>
      <c r="D52" s="74"/>
      <c r="E52" s="75">
        <v>1955</v>
      </c>
      <c r="F52" s="75"/>
      <c r="G52" s="73" t="s">
        <v>41</v>
      </c>
      <c r="H52" s="74"/>
      <c r="I52" s="73" t="s">
        <v>42</v>
      </c>
      <c r="J52" s="75" t="s">
        <v>1220</v>
      </c>
      <c r="K52" s="75" t="s">
        <v>493</v>
      </c>
      <c r="L52" s="75"/>
      <c r="M52" s="75"/>
      <c r="N52" s="75"/>
      <c r="O52" s="76">
        <v>34</v>
      </c>
      <c r="P52" s="76">
        <v>139</v>
      </c>
      <c r="Q52" s="76">
        <v>44</v>
      </c>
      <c r="R52" s="76">
        <v>1604</v>
      </c>
      <c r="S52" s="76">
        <v>194</v>
      </c>
      <c r="T52" s="75" t="s">
        <v>529</v>
      </c>
      <c r="U52" s="75"/>
      <c r="V52" s="75"/>
      <c r="W52" s="74"/>
      <c r="X52" s="131">
        <v>91</v>
      </c>
      <c r="Y52" s="75">
        <v>1416</v>
      </c>
      <c r="Z52" s="75" t="s">
        <v>496</v>
      </c>
      <c r="AA52" s="135" t="s">
        <v>43</v>
      </c>
      <c r="AB52" s="73" t="s">
        <v>44</v>
      </c>
      <c r="AC52" s="73" t="s">
        <v>44</v>
      </c>
      <c r="AD52" s="78" t="s">
        <v>45</v>
      </c>
      <c r="AE52" s="75" t="s">
        <v>46</v>
      </c>
      <c r="AF52" s="76">
        <v>60</v>
      </c>
      <c r="AG52" s="76">
        <v>172</v>
      </c>
      <c r="AH52" s="76" t="s">
        <v>47</v>
      </c>
      <c r="AI52" s="76"/>
      <c r="AJ52" s="76">
        <v>0</v>
      </c>
    </row>
    <row r="53" spans="1:36" s="95" customFormat="1" x14ac:dyDescent="0.2">
      <c r="A53" s="75">
        <v>50</v>
      </c>
      <c r="B53" s="73" t="s">
        <v>48</v>
      </c>
      <c r="C53" s="74"/>
      <c r="D53" s="74"/>
      <c r="E53" s="75">
        <v>1956</v>
      </c>
      <c r="F53" s="75"/>
      <c r="G53" s="73" t="s">
        <v>49</v>
      </c>
      <c r="H53" s="74"/>
      <c r="I53" s="73" t="s">
        <v>2402</v>
      </c>
      <c r="J53" s="75" t="s">
        <v>1220</v>
      </c>
      <c r="K53" s="75" t="s">
        <v>493</v>
      </c>
      <c r="L53" s="75" t="s">
        <v>558</v>
      </c>
      <c r="M53" s="75" t="s">
        <v>775</v>
      </c>
      <c r="N53" s="75" t="s">
        <v>578</v>
      </c>
      <c r="O53" s="76">
        <v>18</v>
      </c>
      <c r="P53" s="76">
        <v>133</v>
      </c>
      <c r="Q53" s="76"/>
      <c r="R53" s="76">
        <v>2700</v>
      </c>
      <c r="S53" s="76"/>
      <c r="T53" s="75" t="s">
        <v>529</v>
      </c>
      <c r="U53" s="75"/>
      <c r="V53" s="75"/>
      <c r="W53" s="74"/>
      <c r="X53" s="131">
        <v>200</v>
      </c>
      <c r="Y53" s="75">
        <v>1300</v>
      </c>
      <c r="Z53" s="75" t="s">
        <v>503</v>
      </c>
      <c r="AA53" s="73" t="s">
        <v>50</v>
      </c>
      <c r="AB53" s="73" t="s">
        <v>51</v>
      </c>
      <c r="AC53" s="73" t="s">
        <v>52</v>
      </c>
      <c r="AD53" s="79"/>
      <c r="AE53" s="75"/>
      <c r="AF53" s="76"/>
      <c r="AG53" s="76"/>
      <c r="AH53" s="76"/>
      <c r="AI53" s="76"/>
      <c r="AJ53" s="76"/>
    </row>
    <row r="54" spans="1:36" s="95" customFormat="1" ht="24" x14ac:dyDescent="0.2">
      <c r="A54" s="75">
        <v>51</v>
      </c>
      <c r="B54" s="73" t="s">
        <v>53</v>
      </c>
      <c r="C54" s="74"/>
      <c r="D54" s="74"/>
      <c r="E54" s="75">
        <v>1957</v>
      </c>
      <c r="F54" s="75"/>
      <c r="G54" s="73" t="s">
        <v>54</v>
      </c>
      <c r="H54" s="74"/>
      <c r="I54" s="73" t="s">
        <v>2445</v>
      </c>
      <c r="J54" s="75" t="s">
        <v>1220</v>
      </c>
      <c r="K54" s="75" t="s">
        <v>558</v>
      </c>
      <c r="L54" s="75" t="s">
        <v>509</v>
      </c>
      <c r="M54" s="75" t="s">
        <v>559</v>
      </c>
      <c r="N54" s="75" t="s">
        <v>578</v>
      </c>
      <c r="O54" s="76">
        <v>38</v>
      </c>
      <c r="P54" s="76">
        <v>455</v>
      </c>
      <c r="Q54" s="76"/>
      <c r="R54" s="76">
        <v>30800</v>
      </c>
      <c r="S54" s="76">
        <v>2200</v>
      </c>
      <c r="T54" s="75" t="s">
        <v>495</v>
      </c>
      <c r="U54" s="75"/>
      <c r="V54" s="75"/>
      <c r="W54" s="74"/>
      <c r="X54" s="131">
        <v>960</v>
      </c>
      <c r="Y54" s="75">
        <v>9800</v>
      </c>
      <c r="Z54" s="75" t="s">
        <v>496</v>
      </c>
      <c r="AA54" s="73" t="s">
        <v>2446</v>
      </c>
      <c r="AB54" s="73" t="s">
        <v>2312</v>
      </c>
      <c r="AC54" s="73" t="s">
        <v>2312</v>
      </c>
      <c r="AD54" s="79" t="s">
        <v>55</v>
      </c>
      <c r="AE54" s="75"/>
      <c r="AF54" s="76"/>
      <c r="AG54" s="76"/>
      <c r="AH54" s="76"/>
      <c r="AI54" s="76"/>
      <c r="AJ54" s="76"/>
    </row>
    <row r="55" spans="1:36" s="95" customFormat="1" x14ac:dyDescent="0.2">
      <c r="A55" s="75">
        <v>52</v>
      </c>
      <c r="B55" s="86" t="s">
        <v>56</v>
      </c>
      <c r="C55" s="74"/>
      <c r="D55" s="74"/>
      <c r="E55" s="75">
        <v>1957</v>
      </c>
      <c r="F55" s="75"/>
      <c r="G55" s="73" t="s">
        <v>57</v>
      </c>
      <c r="H55" s="74"/>
      <c r="I55" s="73" t="s">
        <v>2332</v>
      </c>
      <c r="J55" s="75" t="s">
        <v>1220</v>
      </c>
      <c r="K55" s="75" t="s">
        <v>509</v>
      </c>
      <c r="L55" s="75"/>
      <c r="M55" s="75" t="s">
        <v>559</v>
      </c>
      <c r="N55" s="75" t="s">
        <v>578</v>
      </c>
      <c r="O55" s="76">
        <v>34</v>
      </c>
      <c r="P55" s="76">
        <v>342</v>
      </c>
      <c r="Q55" s="76">
        <v>320</v>
      </c>
      <c r="R55" s="76">
        <v>5700</v>
      </c>
      <c r="S55" s="76">
        <v>500</v>
      </c>
      <c r="T55" s="75" t="s">
        <v>495</v>
      </c>
      <c r="U55" s="75"/>
      <c r="V55" s="75"/>
      <c r="W55" s="74"/>
      <c r="X55" s="131">
        <v>125</v>
      </c>
      <c r="Y55" s="75">
        <v>3910</v>
      </c>
      <c r="Z55" s="75" t="s">
        <v>503</v>
      </c>
      <c r="AA55" s="73" t="s">
        <v>58</v>
      </c>
      <c r="AB55" s="141" t="s">
        <v>59</v>
      </c>
      <c r="AC55" s="73" t="s">
        <v>60</v>
      </c>
      <c r="AD55" s="78" t="s">
        <v>61</v>
      </c>
      <c r="AE55" s="75"/>
      <c r="AF55" s="76"/>
      <c r="AG55" s="76"/>
      <c r="AH55" s="76"/>
      <c r="AI55" s="76"/>
      <c r="AJ55" s="76"/>
    </row>
    <row r="56" spans="1:36" s="95" customFormat="1" x14ac:dyDescent="0.2">
      <c r="A56" s="75">
        <v>53</v>
      </c>
      <c r="B56" s="73" t="s">
        <v>62</v>
      </c>
      <c r="C56" s="74"/>
      <c r="D56" s="74"/>
      <c r="E56" s="75">
        <v>1957</v>
      </c>
      <c r="F56" s="75"/>
      <c r="G56" s="73" t="s">
        <v>63</v>
      </c>
      <c r="H56" s="74"/>
      <c r="I56" s="73" t="s">
        <v>62</v>
      </c>
      <c r="J56" s="75" t="s">
        <v>1220</v>
      </c>
      <c r="K56" s="75" t="s">
        <v>509</v>
      </c>
      <c r="L56" s="75"/>
      <c r="M56" s="75" t="s">
        <v>525</v>
      </c>
      <c r="N56" s="75"/>
      <c r="O56" s="76">
        <v>16</v>
      </c>
      <c r="P56" s="76">
        <v>460</v>
      </c>
      <c r="Q56" s="76"/>
      <c r="R56" s="76">
        <v>370</v>
      </c>
      <c r="S56" s="76">
        <v>70</v>
      </c>
      <c r="T56" s="75" t="s">
        <v>495</v>
      </c>
      <c r="U56" s="75"/>
      <c r="V56" s="75"/>
      <c r="W56" s="74"/>
      <c r="X56" s="131">
        <v>1.5</v>
      </c>
      <c r="Y56" s="75">
        <v>75</v>
      </c>
      <c r="Z56" s="75" t="s">
        <v>496</v>
      </c>
      <c r="AA56" s="73" t="s">
        <v>2327</v>
      </c>
      <c r="AB56" s="73" t="s">
        <v>64</v>
      </c>
      <c r="AC56" s="73" t="s">
        <v>65</v>
      </c>
      <c r="AD56" s="79"/>
      <c r="AE56" s="75"/>
      <c r="AF56" s="76"/>
      <c r="AG56" s="76"/>
      <c r="AH56" s="76"/>
      <c r="AI56" s="76"/>
      <c r="AJ56" s="76"/>
    </row>
    <row r="57" spans="1:36" s="19" customFormat="1" x14ac:dyDescent="0.2">
      <c r="A57" s="75">
        <v>54</v>
      </c>
      <c r="B57" s="86" t="s">
        <v>66</v>
      </c>
      <c r="C57" s="136"/>
      <c r="D57" s="136"/>
      <c r="E57" s="72">
        <v>1958</v>
      </c>
      <c r="F57" s="72"/>
      <c r="G57" s="86" t="s">
        <v>67</v>
      </c>
      <c r="H57" s="136"/>
      <c r="I57" s="86" t="s">
        <v>68</v>
      </c>
      <c r="J57" s="72" t="s">
        <v>1220</v>
      </c>
      <c r="K57" s="72" t="s">
        <v>509</v>
      </c>
      <c r="L57" s="72"/>
      <c r="M57" s="72" t="s">
        <v>510</v>
      </c>
      <c r="N57" s="72" t="s">
        <v>511</v>
      </c>
      <c r="O57" s="85">
        <v>29</v>
      </c>
      <c r="P57" s="85">
        <v>199</v>
      </c>
      <c r="Q57" s="85">
        <v>116</v>
      </c>
      <c r="R57" s="85">
        <v>4800</v>
      </c>
      <c r="S57" s="85"/>
      <c r="T57" s="72" t="s">
        <v>529</v>
      </c>
      <c r="U57" s="72"/>
      <c r="V57" s="72"/>
      <c r="W57" s="136"/>
      <c r="X57" s="143">
        <v>34.700000000000003</v>
      </c>
      <c r="Y57" s="72">
        <v>424</v>
      </c>
      <c r="Z57" s="72" t="s">
        <v>503</v>
      </c>
      <c r="AA57" s="86" t="s">
        <v>69</v>
      </c>
      <c r="AB57" s="86" t="s">
        <v>70</v>
      </c>
      <c r="AC57" s="86" t="s">
        <v>837</v>
      </c>
      <c r="AD57" s="150" t="s">
        <v>71</v>
      </c>
      <c r="AE57" s="72"/>
      <c r="AF57" s="85"/>
      <c r="AG57" s="85"/>
      <c r="AH57" s="85"/>
      <c r="AI57" s="85"/>
      <c r="AJ57" s="85"/>
    </row>
    <row r="58" spans="1:36" s="95" customFormat="1" x14ac:dyDescent="0.2">
      <c r="A58" s="75">
        <v>55</v>
      </c>
      <c r="B58" s="73" t="s">
        <v>72</v>
      </c>
      <c r="C58" s="74"/>
      <c r="D58" s="74"/>
      <c r="E58" s="75">
        <v>1958</v>
      </c>
      <c r="F58" s="75"/>
      <c r="G58" s="73" t="s">
        <v>73</v>
      </c>
      <c r="H58" s="74"/>
      <c r="I58" s="73" t="s">
        <v>42</v>
      </c>
      <c r="J58" s="75" t="s">
        <v>1220</v>
      </c>
      <c r="K58" s="75" t="s">
        <v>509</v>
      </c>
      <c r="L58" s="75"/>
      <c r="M58" s="75" t="s">
        <v>559</v>
      </c>
      <c r="N58" s="75" t="s">
        <v>511</v>
      </c>
      <c r="O58" s="76">
        <v>116</v>
      </c>
      <c r="P58" s="76">
        <v>579</v>
      </c>
      <c r="Q58" s="76">
        <v>6735</v>
      </c>
      <c r="R58" s="76">
        <v>4798400</v>
      </c>
      <c r="S58" s="76">
        <v>145422</v>
      </c>
      <c r="T58" s="75" t="s">
        <v>529</v>
      </c>
      <c r="U58" s="75"/>
      <c r="V58" s="75"/>
      <c r="W58" s="74"/>
      <c r="X58" s="131">
        <v>683</v>
      </c>
      <c r="Y58" s="75">
        <v>470</v>
      </c>
      <c r="Z58" s="75" t="s">
        <v>503</v>
      </c>
      <c r="AA58" s="135" t="s">
        <v>43</v>
      </c>
      <c r="AB58" s="73" t="s">
        <v>74</v>
      </c>
      <c r="AC58" s="73" t="s">
        <v>75</v>
      </c>
      <c r="AD58" s="78" t="s">
        <v>76</v>
      </c>
      <c r="AE58" s="75"/>
      <c r="AF58" s="76"/>
      <c r="AG58" s="76"/>
      <c r="AH58" s="76" t="s">
        <v>47</v>
      </c>
      <c r="AI58" s="76"/>
      <c r="AJ58" s="76">
        <v>800</v>
      </c>
    </row>
    <row r="59" spans="1:36" s="95" customFormat="1" x14ac:dyDescent="0.2">
      <c r="A59" s="75">
        <v>56</v>
      </c>
      <c r="B59" s="73" t="s">
        <v>77</v>
      </c>
      <c r="C59" s="74"/>
      <c r="D59" s="74"/>
      <c r="E59" s="75">
        <v>1958</v>
      </c>
      <c r="F59" s="75"/>
      <c r="G59" s="73" t="s">
        <v>78</v>
      </c>
      <c r="H59" s="74"/>
      <c r="I59" s="73" t="s">
        <v>79</v>
      </c>
      <c r="J59" s="75" t="s">
        <v>1220</v>
      </c>
      <c r="K59" s="75" t="s">
        <v>558</v>
      </c>
      <c r="L59" s="75"/>
      <c r="M59" s="75" t="s">
        <v>559</v>
      </c>
      <c r="N59" s="75" t="s">
        <v>578</v>
      </c>
      <c r="O59" s="76">
        <v>100</v>
      </c>
      <c r="P59" s="76">
        <v>1125</v>
      </c>
      <c r="Q59" s="76">
        <v>10788</v>
      </c>
      <c r="R59" s="76">
        <v>870000</v>
      </c>
      <c r="S59" s="76">
        <v>28700</v>
      </c>
      <c r="T59" s="75" t="s">
        <v>512</v>
      </c>
      <c r="U59" s="75" t="s">
        <v>495</v>
      </c>
      <c r="V59" s="75"/>
      <c r="W59" s="74"/>
      <c r="X59" s="131">
        <v>1300</v>
      </c>
      <c r="Y59" s="75">
        <v>11115</v>
      </c>
      <c r="Z59" s="75" t="s">
        <v>496</v>
      </c>
      <c r="AA59" s="73" t="s">
        <v>2327</v>
      </c>
      <c r="AB59" s="73" t="s">
        <v>80</v>
      </c>
      <c r="AC59" s="73" t="s">
        <v>80</v>
      </c>
      <c r="AD59" s="78" t="s">
        <v>81</v>
      </c>
      <c r="AE59" s="75" t="s">
        <v>82</v>
      </c>
      <c r="AF59" s="76">
        <v>6</v>
      </c>
      <c r="AG59" s="76">
        <v>4.4000000000000004</v>
      </c>
      <c r="AH59" s="76"/>
      <c r="AI59" s="76"/>
      <c r="AJ59" s="76">
        <v>0</v>
      </c>
    </row>
    <row r="60" spans="1:36" s="95" customFormat="1" x14ac:dyDescent="0.2">
      <c r="A60" s="75">
        <v>57</v>
      </c>
      <c r="B60" s="73" t="s">
        <v>83</v>
      </c>
      <c r="C60" s="74"/>
      <c r="D60" s="74"/>
      <c r="E60" s="75">
        <v>1958</v>
      </c>
      <c r="F60" s="75"/>
      <c r="G60" s="73" t="s">
        <v>84</v>
      </c>
      <c r="H60" s="74"/>
      <c r="I60" s="73" t="s">
        <v>42</v>
      </c>
      <c r="J60" s="75" t="s">
        <v>1220</v>
      </c>
      <c r="K60" s="75" t="s">
        <v>764</v>
      </c>
      <c r="L60" s="75"/>
      <c r="M60" s="75"/>
      <c r="N60" s="75"/>
      <c r="O60" s="76">
        <v>86</v>
      </c>
      <c r="P60" s="76">
        <v>218</v>
      </c>
      <c r="Q60" s="76">
        <v>141</v>
      </c>
      <c r="R60" s="76">
        <v>52793</v>
      </c>
      <c r="S60" s="76">
        <v>2027</v>
      </c>
      <c r="T60" s="75" t="s">
        <v>529</v>
      </c>
      <c r="U60" s="75"/>
      <c r="V60" s="75"/>
      <c r="W60" s="74"/>
      <c r="X60" s="131">
        <v>332</v>
      </c>
      <c r="Y60" s="75">
        <v>1926</v>
      </c>
      <c r="Z60" s="75" t="s">
        <v>503</v>
      </c>
      <c r="AA60" s="135" t="s">
        <v>43</v>
      </c>
      <c r="AB60" s="73" t="s">
        <v>85</v>
      </c>
      <c r="AC60" s="73" t="s">
        <v>86</v>
      </c>
      <c r="AD60" s="79"/>
      <c r="AE60" s="75" t="s">
        <v>87</v>
      </c>
      <c r="AF60" s="76">
        <v>330</v>
      </c>
      <c r="AG60" s="76">
        <v>847</v>
      </c>
      <c r="AH60" s="76"/>
      <c r="AI60" s="76"/>
      <c r="AJ60" s="76">
        <v>0</v>
      </c>
    </row>
    <row r="61" spans="1:36" s="95" customFormat="1" x14ac:dyDescent="0.2">
      <c r="A61" s="75">
        <v>58</v>
      </c>
      <c r="B61" s="73" t="s">
        <v>88</v>
      </c>
      <c r="C61" s="74"/>
      <c r="D61" s="74"/>
      <c r="E61" s="75">
        <v>1959</v>
      </c>
      <c r="F61" s="75"/>
      <c r="G61" s="73" t="s">
        <v>89</v>
      </c>
      <c r="H61" s="74"/>
      <c r="I61" s="73" t="s">
        <v>90</v>
      </c>
      <c r="J61" s="75" t="s">
        <v>1220</v>
      </c>
      <c r="K61" s="75" t="s">
        <v>764</v>
      </c>
      <c r="L61" s="75"/>
      <c r="M61" s="75"/>
      <c r="N61" s="75"/>
      <c r="O61" s="76">
        <v>35</v>
      </c>
      <c r="P61" s="76">
        <v>45</v>
      </c>
      <c r="Q61" s="76"/>
      <c r="R61" s="76">
        <v>2040</v>
      </c>
      <c r="S61" s="76">
        <v>300</v>
      </c>
      <c r="T61" s="75" t="s">
        <v>495</v>
      </c>
      <c r="U61" s="75"/>
      <c r="V61" s="75"/>
      <c r="W61" s="74"/>
      <c r="X61" s="131">
        <v>52</v>
      </c>
      <c r="Y61" s="75">
        <v>180</v>
      </c>
      <c r="Z61" s="75" t="s">
        <v>496</v>
      </c>
      <c r="AA61" s="73" t="s">
        <v>91</v>
      </c>
      <c r="AB61" s="73" t="s">
        <v>2312</v>
      </c>
      <c r="AC61" s="73" t="s">
        <v>2312</v>
      </c>
      <c r="AD61" s="79"/>
      <c r="AE61" s="75"/>
      <c r="AF61" s="76"/>
      <c r="AG61" s="76"/>
      <c r="AH61" s="76"/>
      <c r="AI61" s="76"/>
      <c r="AJ61" s="76"/>
    </row>
    <row r="62" spans="1:36" s="19" customFormat="1" x14ac:dyDescent="0.2">
      <c r="A62" s="75">
        <v>59</v>
      </c>
      <c r="B62" s="86" t="s">
        <v>92</v>
      </c>
      <c r="C62" s="136"/>
      <c r="D62" s="136"/>
      <c r="E62" s="72">
        <v>1959</v>
      </c>
      <c r="F62" s="72"/>
      <c r="G62" s="86" t="s">
        <v>84</v>
      </c>
      <c r="H62" s="136"/>
      <c r="I62" s="86" t="s">
        <v>42</v>
      </c>
      <c r="J62" s="72" t="s">
        <v>1220</v>
      </c>
      <c r="K62" s="72" t="s">
        <v>493</v>
      </c>
      <c r="L62" s="72"/>
      <c r="M62" s="72"/>
      <c r="N62" s="72"/>
      <c r="O62" s="85">
        <v>29</v>
      </c>
      <c r="P62" s="85">
        <v>76</v>
      </c>
      <c r="Q62" s="85">
        <v>9</v>
      </c>
      <c r="R62" s="85">
        <v>271</v>
      </c>
      <c r="S62" s="85">
        <v>53</v>
      </c>
      <c r="T62" s="72" t="s">
        <v>529</v>
      </c>
      <c r="U62" s="72"/>
      <c r="V62" s="72"/>
      <c r="W62" s="136"/>
      <c r="X62" s="143"/>
      <c r="Y62" s="72">
        <v>1827</v>
      </c>
      <c r="Z62" s="72" t="s">
        <v>496</v>
      </c>
      <c r="AA62" s="148" t="s">
        <v>43</v>
      </c>
      <c r="AB62" s="86" t="s">
        <v>85</v>
      </c>
      <c r="AC62" s="86" t="s">
        <v>86</v>
      </c>
      <c r="AD62" s="140"/>
      <c r="AE62" s="72"/>
      <c r="AF62" s="85"/>
      <c r="AG62" s="85"/>
      <c r="AH62" s="85"/>
      <c r="AI62" s="85"/>
      <c r="AJ62" s="85">
        <v>0</v>
      </c>
    </row>
    <row r="63" spans="1:36" s="95" customFormat="1" x14ac:dyDescent="0.2">
      <c r="A63" s="75">
        <v>60</v>
      </c>
      <c r="B63" s="73" t="s">
        <v>93</v>
      </c>
      <c r="C63" s="74"/>
      <c r="D63" s="74"/>
      <c r="E63" s="75">
        <v>1959</v>
      </c>
      <c r="F63" s="75"/>
      <c r="G63" s="73" t="s">
        <v>2395</v>
      </c>
      <c r="H63" s="74"/>
      <c r="I63" s="73" t="s">
        <v>42</v>
      </c>
      <c r="J63" s="75" t="s">
        <v>1220</v>
      </c>
      <c r="K63" s="75" t="s">
        <v>493</v>
      </c>
      <c r="L63" s="75"/>
      <c r="M63" s="75"/>
      <c r="N63" s="75"/>
      <c r="O63" s="76">
        <v>45</v>
      </c>
      <c r="P63" s="76">
        <v>216</v>
      </c>
      <c r="Q63" s="76">
        <v>74</v>
      </c>
      <c r="R63" s="76">
        <v>254099</v>
      </c>
      <c r="S63" s="76">
        <v>21177</v>
      </c>
      <c r="T63" s="75" t="s">
        <v>529</v>
      </c>
      <c r="U63" s="75"/>
      <c r="V63" s="75"/>
      <c r="W63" s="74"/>
      <c r="X63" s="131">
        <v>460</v>
      </c>
      <c r="Y63" s="75">
        <v>900</v>
      </c>
      <c r="Z63" s="75" t="s">
        <v>496</v>
      </c>
      <c r="AA63" s="135" t="s">
        <v>43</v>
      </c>
      <c r="AB63" s="73" t="s">
        <v>984</v>
      </c>
      <c r="AC63" s="73" t="s">
        <v>94</v>
      </c>
      <c r="AD63" s="79"/>
      <c r="AE63" s="75"/>
      <c r="AF63" s="76"/>
      <c r="AG63" s="76"/>
      <c r="AH63" s="76"/>
      <c r="AI63" s="76"/>
      <c r="AJ63" s="76">
        <v>0</v>
      </c>
    </row>
    <row r="64" spans="1:36" s="95" customFormat="1" x14ac:dyDescent="0.2">
      <c r="A64" s="75">
        <v>61</v>
      </c>
      <c r="B64" s="86" t="s">
        <v>95</v>
      </c>
      <c r="C64" s="74"/>
      <c r="D64" s="74"/>
      <c r="E64" s="75">
        <v>1960</v>
      </c>
      <c r="F64" s="75"/>
      <c r="G64" s="73" t="s">
        <v>96</v>
      </c>
      <c r="H64" s="74"/>
      <c r="I64" s="73" t="s">
        <v>2332</v>
      </c>
      <c r="J64" s="75" t="s">
        <v>1220</v>
      </c>
      <c r="K64" s="75" t="s">
        <v>558</v>
      </c>
      <c r="L64" s="75" t="s">
        <v>493</v>
      </c>
      <c r="M64" s="75" t="s">
        <v>559</v>
      </c>
      <c r="N64" s="75" t="s">
        <v>578</v>
      </c>
      <c r="O64" s="76">
        <v>55</v>
      </c>
      <c r="P64" s="76">
        <v>533</v>
      </c>
      <c r="Q64" s="76">
        <v>816</v>
      </c>
      <c r="R64" s="76">
        <v>423000</v>
      </c>
      <c r="S64" s="76">
        <v>44000</v>
      </c>
      <c r="T64" s="75" t="s">
        <v>512</v>
      </c>
      <c r="U64" s="75" t="s">
        <v>529</v>
      </c>
      <c r="V64" s="74"/>
      <c r="W64" s="74"/>
      <c r="X64" s="131">
        <v>5700</v>
      </c>
      <c r="Y64" s="75">
        <v>10480</v>
      </c>
      <c r="Z64" s="75" t="s">
        <v>503</v>
      </c>
      <c r="AA64" s="73" t="s">
        <v>2327</v>
      </c>
      <c r="AB64" s="73" t="s">
        <v>80</v>
      </c>
      <c r="AC64" s="73" t="s">
        <v>80</v>
      </c>
      <c r="AD64" s="78" t="s">
        <v>97</v>
      </c>
      <c r="AE64" s="75" t="s">
        <v>98</v>
      </c>
      <c r="AF64" s="76">
        <v>6</v>
      </c>
      <c r="AG64" s="76">
        <v>10.199999999999999</v>
      </c>
      <c r="AH64" s="76"/>
      <c r="AI64" s="76"/>
      <c r="AJ64" s="76">
        <v>0</v>
      </c>
    </row>
    <row r="65" spans="1:36" s="19" customFormat="1" x14ac:dyDescent="0.2">
      <c r="A65" s="75">
        <v>62</v>
      </c>
      <c r="B65" s="86" t="s">
        <v>99</v>
      </c>
      <c r="C65" s="136"/>
      <c r="D65" s="136"/>
      <c r="E65" s="72">
        <v>1960</v>
      </c>
      <c r="F65" s="72"/>
      <c r="G65" s="86" t="s">
        <v>100</v>
      </c>
      <c r="H65" s="136"/>
      <c r="I65" s="86" t="s">
        <v>2320</v>
      </c>
      <c r="J65" s="72" t="s">
        <v>1220</v>
      </c>
      <c r="K65" s="72" t="s">
        <v>509</v>
      </c>
      <c r="L65" s="72"/>
      <c r="M65" s="72" t="s">
        <v>525</v>
      </c>
      <c r="N65" s="72" t="s">
        <v>495</v>
      </c>
      <c r="O65" s="85">
        <v>18</v>
      </c>
      <c r="P65" s="85">
        <v>95</v>
      </c>
      <c r="Q65" s="85">
        <v>103</v>
      </c>
      <c r="R65" s="85">
        <v>1794000</v>
      </c>
      <c r="S65" s="85">
        <v>458000</v>
      </c>
      <c r="T65" s="72" t="s">
        <v>512</v>
      </c>
      <c r="U65" s="72"/>
      <c r="V65" s="72"/>
      <c r="W65" s="136"/>
      <c r="X65" s="143"/>
      <c r="Y65" s="72">
        <v>850</v>
      </c>
      <c r="Z65" s="72" t="s">
        <v>503</v>
      </c>
      <c r="AA65" s="86" t="s">
        <v>2327</v>
      </c>
      <c r="AB65" s="86" t="s">
        <v>80</v>
      </c>
      <c r="AC65" s="86" t="s">
        <v>80</v>
      </c>
      <c r="AD65" s="150" t="s">
        <v>101</v>
      </c>
      <c r="AE65" s="72"/>
      <c r="AF65" s="85"/>
      <c r="AG65" s="85"/>
      <c r="AH65" s="85"/>
      <c r="AI65" s="85"/>
      <c r="AJ65" s="85"/>
    </row>
    <row r="66" spans="1:36" s="181" customFormat="1" ht="30" x14ac:dyDescent="0.2">
      <c r="A66" s="179">
        <v>63</v>
      </c>
      <c r="B66" s="180" t="s">
        <v>102</v>
      </c>
      <c r="E66" s="179">
        <v>1960</v>
      </c>
      <c r="F66" s="179"/>
      <c r="G66" s="180" t="s">
        <v>11</v>
      </c>
      <c r="I66" s="180" t="s">
        <v>12</v>
      </c>
      <c r="J66" s="179" t="s">
        <v>1220</v>
      </c>
      <c r="K66" s="179" t="s">
        <v>493</v>
      </c>
      <c r="L66" s="179"/>
      <c r="M66" s="179"/>
      <c r="N66" s="179"/>
      <c r="O66" s="182">
        <v>142</v>
      </c>
      <c r="P66" s="182">
        <v>351</v>
      </c>
      <c r="Q66" s="182">
        <v>1251</v>
      </c>
      <c r="R66" s="182">
        <v>2031000</v>
      </c>
      <c r="S66" s="182">
        <v>74950</v>
      </c>
      <c r="T66" s="179" t="s">
        <v>495</v>
      </c>
      <c r="U66" s="179" t="s">
        <v>529</v>
      </c>
      <c r="X66" s="183">
        <v>9051</v>
      </c>
      <c r="Y66" s="179">
        <v>39600</v>
      </c>
      <c r="Z66" s="179" t="s">
        <v>503</v>
      </c>
      <c r="AA66" s="180" t="s">
        <v>2311</v>
      </c>
      <c r="AB66" s="180" t="s">
        <v>13</v>
      </c>
      <c r="AC66" s="180" t="s">
        <v>103</v>
      </c>
      <c r="AD66" s="184" t="s">
        <v>2460</v>
      </c>
      <c r="AE66" s="179" t="s">
        <v>11</v>
      </c>
      <c r="AF66" s="182">
        <v>50</v>
      </c>
      <c r="AG66" s="182">
        <v>42</v>
      </c>
      <c r="AH66" s="182"/>
      <c r="AI66" s="182"/>
      <c r="AJ66" s="182"/>
    </row>
    <row r="67" spans="1:36" s="95" customFormat="1" x14ac:dyDescent="0.2">
      <c r="A67" s="75">
        <v>64</v>
      </c>
      <c r="B67" s="73" t="s">
        <v>104</v>
      </c>
      <c r="C67" s="74"/>
      <c r="D67" s="74"/>
      <c r="E67" s="75">
        <v>1961</v>
      </c>
      <c r="F67" s="75"/>
      <c r="G67" s="73" t="s">
        <v>105</v>
      </c>
      <c r="H67" s="74"/>
      <c r="I67" s="73" t="s">
        <v>42</v>
      </c>
      <c r="J67" s="75" t="s">
        <v>1220</v>
      </c>
      <c r="K67" s="75" t="s">
        <v>493</v>
      </c>
      <c r="L67" s="75"/>
      <c r="M67" s="75"/>
      <c r="N67" s="75"/>
      <c r="O67" s="76">
        <v>21</v>
      </c>
      <c r="P67" s="76">
        <v>55</v>
      </c>
      <c r="Q67" s="76">
        <v>4</v>
      </c>
      <c r="R67" s="76">
        <v>11</v>
      </c>
      <c r="S67" s="76">
        <v>2</v>
      </c>
      <c r="T67" s="75" t="s">
        <v>529</v>
      </c>
      <c r="U67" s="75"/>
      <c r="V67" s="75"/>
      <c r="W67" s="74"/>
      <c r="X67" s="131">
        <v>968</v>
      </c>
      <c r="Y67" s="75">
        <v>312</v>
      </c>
      <c r="Z67" s="75" t="s">
        <v>496</v>
      </c>
      <c r="AA67" s="135" t="s">
        <v>43</v>
      </c>
      <c r="AB67" s="73" t="s">
        <v>984</v>
      </c>
      <c r="AC67" s="73" t="s">
        <v>837</v>
      </c>
      <c r="AD67" s="79"/>
      <c r="AE67" s="75"/>
      <c r="AF67" s="76"/>
      <c r="AG67" s="76"/>
      <c r="AH67" s="76"/>
      <c r="AI67" s="76"/>
      <c r="AJ67" s="76"/>
    </row>
    <row r="68" spans="1:36" s="95" customFormat="1" x14ac:dyDescent="0.2">
      <c r="A68" s="75">
        <v>65</v>
      </c>
      <c r="B68" s="73" t="s">
        <v>106</v>
      </c>
      <c r="C68" s="73" t="s">
        <v>494</v>
      </c>
      <c r="D68" s="74"/>
      <c r="E68" s="75">
        <v>1961</v>
      </c>
      <c r="F68" s="75"/>
      <c r="G68" s="73" t="s">
        <v>107</v>
      </c>
      <c r="H68" s="73" t="s">
        <v>2200</v>
      </c>
      <c r="I68" s="73" t="s">
        <v>108</v>
      </c>
      <c r="J68" s="75" t="s">
        <v>1220</v>
      </c>
      <c r="K68" s="75" t="s">
        <v>764</v>
      </c>
      <c r="L68" s="75"/>
      <c r="M68" s="75"/>
      <c r="N68" s="75"/>
      <c r="O68" s="76">
        <v>28</v>
      </c>
      <c r="P68" s="76">
        <v>130</v>
      </c>
      <c r="Q68" s="76">
        <v>5</v>
      </c>
      <c r="R68" s="76">
        <v>4630</v>
      </c>
      <c r="S68" s="76">
        <v>600</v>
      </c>
      <c r="T68" s="75" t="s">
        <v>495</v>
      </c>
      <c r="U68" s="75"/>
      <c r="V68" s="75"/>
      <c r="W68" s="74"/>
      <c r="X68" s="131">
        <v>38</v>
      </c>
      <c r="Y68" s="75">
        <v>380</v>
      </c>
      <c r="Z68" s="75" t="s">
        <v>496</v>
      </c>
      <c r="AA68" s="73" t="s">
        <v>109</v>
      </c>
      <c r="AB68" s="73" t="s">
        <v>70</v>
      </c>
      <c r="AC68" s="73" t="s">
        <v>837</v>
      </c>
      <c r="AD68" s="79"/>
      <c r="AE68" s="75"/>
      <c r="AF68" s="76"/>
      <c r="AG68" s="76"/>
      <c r="AH68" s="76"/>
      <c r="AI68" s="76"/>
      <c r="AJ68" s="76"/>
    </row>
    <row r="69" spans="1:36" s="95" customFormat="1" x14ac:dyDescent="0.2">
      <c r="A69" s="75">
        <v>66</v>
      </c>
      <c r="B69" s="73" t="s">
        <v>110</v>
      </c>
      <c r="C69" s="74"/>
      <c r="D69" s="74"/>
      <c r="E69" s="75">
        <v>1961</v>
      </c>
      <c r="F69" s="75"/>
      <c r="G69" s="73" t="s">
        <v>111</v>
      </c>
      <c r="H69" s="74"/>
      <c r="I69" s="73" t="s">
        <v>112</v>
      </c>
      <c r="J69" s="75" t="s">
        <v>1220</v>
      </c>
      <c r="K69" s="75" t="s">
        <v>764</v>
      </c>
      <c r="L69" s="75"/>
      <c r="M69" s="75"/>
      <c r="N69" s="75"/>
      <c r="O69" s="76">
        <v>20</v>
      </c>
      <c r="P69" s="76">
        <v>59</v>
      </c>
      <c r="Q69" s="76">
        <v>3</v>
      </c>
      <c r="R69" s="76">
        <v>1140</v>
      </c>
      <c r="S69" s="76">
        <v>3600</v>
      </c>
      <c r="T69" s="75" t="s">
        <v>495</v>
      </c>
      <c r="U69" s="75"/>
      <c r="V69" s="75"/>
      <c r="W69" s="74"/>
      <c r="X69" s="131">
        <v>20</v>
      </c>
      <c r="Y69" s="75">
        <v>890</v>
      </c>
      <c r="Z69" s="75" t="s">
        <v>496</v>
      </c>
      <c r="AA69" s="73" t="s">
        <v>113</v>
      </c>
      <c r="AB69" s="73" t="s">
        <v>2312</v>
      </c>
      <c r="AC69" s="73" t="s">
        <v>2312</v>
      </c>
      <c r="AD69" s="79"/>
      <c r="AE69" s="75"/>
      <c r="AF69" s="76"/>
      <c r="AG69" s="76"/>
      <c r="AH69" s="76"/>
      <c r="AI69" s="76"/>
      <c r="AJ69" s="76"/>
    </row>
    <row r="70" spans="1:36" s="95" customFormat="1" x14ac:dyDescent="0.2">
      <c r="A70" s="75">
        <v>67</v>
      </c>
      <c r="B70" s="73" t="s">
        <v>114</v>
      </c>
      <c r="C70" s="74"/>
      <c r="D70" s="74"/>
      <c r="E70" s="75">
        <v>1961</v>
      </c>
      <c r="F70" s="75"/>
      <c r="G70" s="73" t="s">
        <v>115</v>
      </c>
      <c r="H70" s="74"/>
      <c r="I70" s="73" t="s">
        <v>42</v>
      </c>
      <c r="J70" s="75" t="s">
        <v>1220</v>
      </c>
      <c r="K70" s="75" t="s">
        <v>509</v>
      </c>
      <c r="L70" s="75"/>
      <c r="M70" s="75" t="s">
        <v>559</v>
      </c>
      <c r="N70" s="75" t="s">
        <v>578</v>
      </c>
      <c r="O70" s="76">
        <v>67</v>
      </c>
      <c r="P70" s="76">
        <v>305</v>
      </c>
      <c r="Q70" s="76">
        <v>1111</v>
      </c>
      <c r="R70" s="76">
        <v>28124</v>
      </c>
      <c r="S70" s="76"/>
      <c r="T70" s="75" t="s">
        <v>529</v>
      </c>
      <c r="U70" s="75"/>
      <c r="V70" s="75"/>
      <c r="W70" s="74"/>
      <c r="X70" s="131">
        <v>152</v>
      </c>
      <c r="Y70" s="75">
        <v>1246</v>
      </c>
      <c r="Z70" s="75" t="s">
        <v>496</v>
      </c>
      <c r="AA70" s="135" t="s">
        <v>43</v>
      </c>
      <c r="AB70" s="73" t="s">
        <v>116</v>
      </c>
      <c r="AC70" s="73" t="s">
        <v>837</v>
      </c>
      <c r="AD70" s="79"/>
      <c r="AE70" s="75"/>
      <c r="AF70" s="76"/>
      <c r="AG70" s="76"/>
      <c r="AH70" s="76"/>
      <c r="AI70" s="76"/>
      <c r="AJ70" s="76">
        <v>0</v>
      </c>
    </row>
    <row r="71" spans="1:36" s="95" customFormat="1" x14ac:dyDescent="0.2">
      <c r="A71" s="75">
        <v>68</v>
      </c>
      <c r="B71" s="73" t="s">
        <v>117</v>
      </c>
      <c r="C71" s="74"/>
      <c r="D71" s="74"/>
      <c r="E71" s="75">
        <v>1961</v>
      </c>
      <c r="F71" s="75"/>
      <c r="G71" s="73" t="s">
        <v>84</v>
      </c>
      <c r="H71" s="74"/>
      <c r="I71" s="73" t="s">
        <v>42</v>
      </c>
      <c r="J71" s="75" t="s">
        <v>1220</v>
      </c>
      <c r="K71" s="75" t="s">
        <v>493</v>
      </c>
      <c r="L71" s="75"/>
      <c r="M71" s="75"/>
      <c r="N71" s="75"/>
      <c r="O71" s="76">
        <v>46</v>
      </c>
      <c r="P71" s="76">
        <v>119</v>
      </c>
      <c r="Q71" s="76">
        <v>48</v>
      </c>
      <c r="R71" s="76">
        <v>2677</v>
      </c>
      <c r="S71" s="76">
        <v>182</v>
      </c>
      <c r="T71" s="75" t="s">
        <v>529</v>
      </c>
      <c r="U71" s="75"/>
      <c r="V71" s="75"/>
      <c r="W71" s="74"/>
      <c r="X71" s="131">
        <v>396</v>
      </c>
      <c r="Y71" s="75">
        <v>2152</v>
      </c>
      <c r="Z71" s="75" t="s">
        <v>503</v>
      </c>
      <c r="AA71" s="135" t="s">
        <v>43</v>
      </c>
      <c r="AB71" s="73" t="s">
        <v>118</v>
      </c>
      <c r="AC71" s="73" t="s">
        <v>86</v>
      </c>
      <c r="AD71" s="79"/>
      <c r="AE71" s="75" t="s">
        <v>119</v>
      </c>
      <c r="AF71" s="76">
        <v>286</v>
      </c>
      <c r="AG71" s="76">
        <v>787</v>
      </c>
      <c r="AH71" s="76"/>
      <c r="AI71" s="76"/>
      <c r="AJ71" s="76">
        <v>0</v>
      </c>
    </row>
    <row r="72" spans="1:36" s="95" customFormat="1" x14ac:dyDescent="0.2">
      <c r="A72" s="75">
        <v>69</v>
      </c>
      <c r="B72" s="73" t="s">
        <v>120</v>
      </c>
      <c r="C72" s="74"/>
      <c r="D72" s="74"/>
      <c r="E72" s="75">
        <v>1962</v>
      </c>
      <c r="F72" s="75"/>
      <c r="G72" s="73" t="s">
        <v>1088</v>
      </c>
      <c r="H72" s="74"/>
      <c r="I72" s="73" t="s">
        <v>121</v>
      </c>
      <c r="J72" s="75" t="s">
        <v>1220</v>
      </c>
      <c r="K72" s="75" t="s">
        <v>509</v>
      </c>
      <c r="L72" s="75"/>
      <c r="M72" s="75" t="s">
        <v>525</v>
      </c>
      <c r="N72" s="75" t="s">
        <v>495</v>
      </c>
      <c r="O72" s="76">
        <v>26</v>
      </c>
      <c r="P72" s="76">
        <v>425</v>
      </c>
      <c r="Q72" s="76"/>
      <c r="R72" s="76">
        <v>7250</v>
      </c>
      <c r="S72" s="76">
        <v>700</v>
      </c>
      <c r="T72" s="75" t="s">
        <v>495</v>
      </c>
      <c r="U72" s="75"/>
      <c r="V72" s="75"/>
      <c r="W72" s="74"/>
      <c r="X72" s="131">
        <v>1.8</v>
      </c>
      <c r="Y72" s="75">
        <v>35</v>
      </c>
      <c r="Z72" s="75" t="s">
        <v>496</v>
      </c>
      <c r="AA72" s="73" t="s">
        <v>122</v>
      </c>
      <c r="AB72" s="73" t="s">
        <v>2312</v>
      </c>
      <c r="AC72" s="73" t="s">
        <v>2312</v>
      </c>
      <c r="AD72" s="79"/>
      <c r="AE72" s="75"/>
      <c r="AF72" s="76"/>
      <c r="AG72" s="76"/>
      <c r="AH72" s="76"/>
      <c r="AI72" s="76"/>
      <c r="AJ72" s="76"/>
    </row>
    <row r="73" spans="1:36" s="95" customFormat="1" x14ac:dyDescent="0.2">
      <c r="A73" s="75">
        <v>70</v>
      </c>
      <c r="B73" s="73" t="s">
        <v>123</v>
      </c>
      <c r="C73" s="74"/>
      <c r="D73" s="74"/>
      <c r="E73" s="75">
        <v>1962</v>
      </c>
      <c r="F73" s="75"/>
      <c r="G73" s="73" t="s">
        <v>124</v>
      </c>
      <c r="H73" s="74"/>
      <c r="I73" s="73" t="s">
        <v>2374</v>
      </c>
      <c r="J73" s="75" t="s">
        <v>1220</v>
      </c>
      <c r="K73" s="75" t="s">
        <v>764</v>
      </c>
      <c r="L73" s="75"/>
      <c r="M73" s="75"/>
      <c r="N73" s="75"/>
      <c r="O73" s="76">
        <v>31</v>
      </c>
      <c r="P73" s="76">
        <v>208</v>
      </c>
      <c r="Q73" s="76">
        <v>18</v>
      </c>
      <c r="R73" s="76">
        <v>18080</v>
      </c>
      <c r="S73" s="76">
        <v>1300</v>
      </c>
      <c r="T73" s="75" t="s">
        <v>495</v>
      </c>
      <c r="U73" s="75"/>
      <c r="V73" s="75"/>
      <c r="W73" s="74"/>
      <c r="X73" s="131">
        <v>179</v>
      </c>
      <c r="Y73" s="75">
        <v>260</v>
      </c>
      <c r="Z73" s="75" t="s">
        <v>496</v>
      </c>
      <c r="AA73" s="73" t="s">
        <v>2375</v>
      </c>
      <c r="AB73" s="73" t="s">
        <v>70</v>
      </c>
      <c r="AC73" s="73" t="s">
        <v>125</v>
      </c>
      <c r="AD73" s="79"/>
      <c r="AE73" s="75"/>
      <c r="AF73" s="76"/>
      <c r="AG73" s="76"/>
      <c r="AH73" s="76"/>
      <c r="AI73" s="76"/>
      <c r="AJ73" s="76"/>
    </row>
    <row r="74" spans="1:36" s="95" customFormat="1" x14ac:dyDescent="0.2">
      <c r="A74" s="75">
        <v>71</v>
      </c>
      <c r="B74" s="73" t="s">
        <v>126</v>
      </c>
      <c r="C74" s="74"/>
      <c r="D74" s="74"/>
      <c r="E74" s="75">
        <v>1964</v>
      </c>
      <c r="F74" s="75"/>
      <c r="G74" s="73" t="s">
        <v>127</v>
      </c>
      <c r="H74" s="74"/>
      <c r="I74" s="73" t="s">
        <v>128</v>
      </c>
      <c r="J74" s="75" t="s">
        <v>1220</v>
      </c>
      <c r="K74" s="75" t="s">
        <v>764</v>
      </c>
      <c r="L74" s="75"/>
      <c r="M74" s="75"/>
      <c r="N74" s="75"/>
      <c r="O74" s="76">
        <v>23</v>
      </c>
      <c r="P74" s="76">
        <v>88</v>
      </c>
      <c r="Q74" s="76">
        <v>2</v>
      </c>
      <c r="R74" s="76">
        <v>1270</v>
      </c>
      <c r="S74" s="76">
        <v>200</v>
      </c>
      <c r="T74" s="75" t="s">
        <v>495</v>
      </c>
      <c r="U74" s="75"/>
      <c r="V74" s="75"/>
      <c r="W74" s="74"/>
      <c r="X74" s="131">
        <v>103</v>
      </c>
      <c r="Y74" s="75">
        <v>350</v>
      </c>
      <c r="Z74" s="75" t="s">
        <v>496</v>
      </c>
      <c r="AA74" s="73" t="s">
        <v>91</v>
      </c>
      <c r="AB74" s="73" t="s">
        <v>2312</v>
      </c>
      <c r="AC74" s="73" t="s">
        <v>2312</v>
      </c>
      <c r="AD74" s="78" t="s">
        <v>129</v>
      </c>
      <c r="AE74" s="75"/>
      <c r="AF74" s="76"/>
      <c r="AG74" s="76"/>
      <c r="AH74" s="76"/>
      <c r="AI74" s="76"/>
      <c r="AJ74" s="76"/>
    </row>
    <row r="75" spans="1:36" s="19" customFormat="1" x14ac:dyDescent="0.2">
      <c r="A75" s="75">
        <v>72</v>
      </c>
      <c r="B75" s="86" t="s">
        <v>130</v>
      </c>
      <c r="C75" s="136"/>
      <c r="D75" s="136"/>
      <c r="E75" s="72">
        <v>1965</v>
      </c>
      <c r="F75" s="72"/>
      <c r="G75" s="86" t="s">
        <v>131</v>
      </c>
      <c r="H75" s="136"/>
      <c r="I75" s="86" t="s">
        <v>42</v>
      </c>
      <c r="J75" s="72" t="s">
        <v>1220</v>
      </c>
      <c r="K75" s="72" t="s">
        <v>493</v>
      </c>
      <c r="L75" s="72"/>
      <c r="M75" s="72"/>
      <c r="N75" s="72"/>
      <c r="O75" s="85">
        <v>49</v>
      </c>
      <c r="P75" s="85">
        <v>146</v>
      </c>
      <c r="Q75" s="85">
        <v>60</v>
      </c>
      <c r="R75" s="85">
        <v>3084</v>
      </c>
      <c r="S75" s="85">
        <v>327</v>
      </c>
      <c r="T75" s="72" t="s">
        <v>529</v>
      </c>
      <c r="U75" s="72"/>
      <c r="V75" s="72"/>
      <c r="W75" s="136"/>
      <c r="X75" s="143">
        <v>221</v>
      </c>
      <c r="Y75" s="72">
        <v>2832</v>
      </c>
      <c r="Z75" s="72" t="s">
        <v>503</v>
      </c>
      <c r="AA75" s="148" t="s">
        <v>43</v>
      </c>
      <c r="AB75" s="86" t="s">
        <v>984</v>
      </c>
      <c r="AC75" s="86" t="s">
        <v>132</v>
      </c>
      <c r="AD75" s="140"/>
      <c r="AE75" s="72"/>
      <c r="AF75" s="85"/>
      <c r="AG75" s="85"/>
      <c r="AH75" s="85"/>
      <c r="AI75" s="85"/>
      <c r="AJ75" s="85">
        <v>0</v>
      </c>
    </row>
    <row r="76" spans="1:36" s="95" customFormat="1" x14ac:dyDescent="0.2">
      <c r="A76" s="75">
        <v>73</v>
      </c>
      <c r="B76" s="73" t="s">
        <v>133</v>
      </c>
      <c r="C76" s="74"/>
      <c r="D76" s="74"/>
      <c r="E76" s="75">
        <v>1965</v>
      </c>
      <c r="F76" s="75"/>
      <c r="G76" s="73" t="s">
        <v>134</v>
      </c>
      <c r="H76" s="74"/>
      <c r="I76" s="73" t="s">
        <v>2438</v>
      </c>
      <c r="J76" s="75" t="s">
        <v>1220</v>
      </c>
      <c r="K76" s="75" t="s">
        <v>509</v>
      </c>
      <c r="L76" s="75"/>
      <c r="M76" s="75" t="s">
        <v>559</v>
      </c>
      <c r="N76" s="75" t="s">
        <v>495</v>
      </c>
      <c r="O76" s="76">
        <v>18</v>
      </c>
      <c r="P76" s="76">
        <v>1067</v>
      </c>
      <c r="Q76" s="76">
        <v>620</v>
      </c>
      <c r="R76" s="76">
        <v>26643</v>
      </c>
      <c r="S76" s="76">
        <v>4694</v>
      </c>
      <c r="T76" s="75" t="s">
        <v>529</v>
      </c>
      <c r="U76" s="75"/>
      <c r="V76" s="75"/>
      <c r="W76" s="74"/>
      <c r="X76" s="131">
        <v>788</v>
      </c>
      <c r="Y76" s="75">
        <v>3540</v>
      </c>
      <c r="Z76" s="75" t="s">
        <v>503</v>
      </c>
      <c r="AA76" s="135" t="s">
        <v>43</v>
      </c>
      <c r="AB76" s="73" t="s">
        <v>984</v>
      </c>
      <c r="AC76" s="73" t="s">
        <v>135</v>
      </c>
      <c r="AD76" s="79"/>
      <c r="AE76" s="75"/>
      <c r="AF76" s="76"/>
      <c r="AG76" s="76"/>
      <c r="AH76" s="76"/>
      <c r="AI76" s="76"/>
      <c r="AJ76" s="76">
        <v>0</v>
      </c>
    </row>
    <row r="77" spans="1:36" s="95" customFormat="1" x14ac:dyDescent="0.2">
      <c r="A77" s="75">
        <v>74</v>
      </c>
      <c r="B77" s="73" t="s">
        <v>136</v>
      </c>
      <c r="C77" s="74"/>
      <c r="D77" s="74"/>
      <c r="E77" s="75">
        <v>1966</v>
      </c>
      <c r="F77" s="75"/>
      <c r="G77" s="73" t="s">
        <v>137</v>
      </c>
      <c r="H77" s="74"/>
      <c r="I77" s="73" t="s">
        <v>42</v>
      </c>
      <c r="J77" s="75" t="s">
        <v>1220</v>
      </c>
      <c r="K77" s="75" t="s">
        <v>558</v>
      </c>
      <c r="L77" s="75"/>
      <c r="M77" s="75" t="s">
        <v>559</v>
      </c>
      <c r="N77" s="75" t="s">
        <v>578</v>
      </c>
      <c r="O77" s="76">
        <v>91</v>
      </c>
      <c r="P77" s="76">
        <v>265</v>
      </c>
      <c r="Q77" s="76">
        <v>1421</v>
      </c>
      <c r="R77" s="76">
        <v>21093</v>
      </c>
      <c r="S77" s="76">
        <v>700</v>
      </c>
      <c r="T77" s="75" t="s">
        <v>529</v>
      </c>
      <c r="U77" s="75"/>
      <c r="V77" s="75"/>
      <c r="W77" s="74"/>
      <c r="X77" s="131">
        <v>149</v>
      </c>
      <c r="Y77" s="75">
        <v>1534</v>
      </c>
      <c r="Z77" s="75" t="s">
        <v>496</v>
      </c>
      <c r="AA77" s="135" t="s">
        <v>43</v>
      </c>
      <c r="AB77" s="73" t="s">
        <v>984</v>
      </c>
      <c r="AC77" s="73" t="s">
        <v>837</v>
      </c>
      <c r="AD77" s="78" t="s">
        <v>138</v>
      </c>
      <c r="AE77" s="75" t="s">
        <v>139</v>
      </c>
      <c r="AF77" s="76">
        <v>950</v>
      </c>
      <c r="AG77" s="76">
        <v>1413</v>
      </c>
      <c r="AH77" s="76"/>
      <c r="AI77" s="76"/>
      <c r="AJ77" s="76">
        <v>0</v>
      </c>
    </row>
    <row r="78" spans="1:36" s="95" customFormat="1" x14ac:dyDescent="0.2">
      <c r="A78" s="75">
        <v>75</v>
      </c>
      <c r="B78" s="73" t="s">
        <v>140</v>
      </c>
      <c r="C78" s="74"/>
      <c r="D78" s="74"/>
      <c r="E78" s="75">
        <v>1967</v>
      </c>
      <c r="F78" s="75"/>
      <c r="G78" s="73" t="s">
        <v>2176</v>
      </c>
      <c r="H78" s="74"/>
      <c r="I78" s="73" t="s">
        <v>526</v>
      </c>
      <c r="J78" s="75" t="s">
        <v>1220</v>
      </c>
      <c r="K78" s="75" t="s">
        <v>558</v>
      </c>
      <c r="L78" s="75"/>
      <c r="M78" s="75" t="s">
        <v>559</v>
      </c>
      <c r="N78" s="75" t="s">
        <v>511</v>
      </c>
      <c r="O78" s="76">
        <v>76</v>
      </c>
      <c r="P78" s="76">
        <v>1113</v>
      </c>
      <c r="Q78" s="76">
        <v>6345</v>
      </c>
      <c r="R78" s="76">
        <v>1188000</v>
      </c>
      <c r="S78" s="76">
        <v>89000</v>
      </c>
      <c r="T78" s="75" t="s">
        <v>512</v>
      </c>
      <c r="U78" s="75" t="s">
        <v>588</v>
      </c>
      <c r="V78" s="74"/>
      <c r="W78" s="74"/>
      <c r="X78" s="131">
        <v>13886</v>
      </c>
      <c r="Y78" s="75">
        <v>13720</v>
      </c>
      <c r="Z78" s="75" t="s">
        <v>503</v>
      </c>
      <c r="AA78" s="73" t="s">
        <v>2327</v>
      </c>
      <c r="AB78" s="73"/>
      <c r="AC78" s="73" t="s">
        <v>80</v>
      </c>
      <c r="AD78" s="78" t="s">
        <v>141</v>
      </c>
      <c r="AE78" s="75" t="s">
        <v>142</v>
      </c>
      <c r="AF78" s="76">
        <v>19</v>
      </c>
      <c r="AG78" s="76">
        <v>50.9</v>
      </c>
      <c r="AH78" s="76"/>
      <c r="AI78" s="76"/>
      <c r="AJ78" s="76">
        <v>0</v>
      </c>
    </row>
    <row r="79" spans="1:36" s="95" customFormat="1" x14ac:dyDescent="0.2">
      <c r="A79" s="75">
        <v>76</v>
      </c>
      <c r="B79" s="86" t="s">
        <v>143</v>
      </c>
      <c r="C79" s="74"/>
      <c r="D79" s="74"/>
      <c r="E79" s="75">
        <v>1967</v>
      </c>
      <c r="F79" s="75"/>
      <c r="G79" s="73" t="s">
        <v>131</v>
      </c>
      <c r="H79" s="74"/>
      <c r="I79" s="73" t="s">
        <v>42</v>
      </c>
      <c r="J79" s="75" t="s">
        <v>1220</v>
      </c>
      <c r="K79" s="75" t="s">
        <v>558</v>
      </c>
      <c r="L79" s="75"/>
      <c r="M79" s="75" t="s">
        <v>559</v>
      </c>
      <c r="N79" s="75" t="s">
        <v>578</v>
      </c>
      <c r="O79" s="76">
        <v>72</v>
      </c>
      <c r="P79" s="76">
        <v>335</v>
      </c>
      <c r="Q79" s="76">
        <v>894</v>
      </c>
      <c r="R79" s="76">
        <v>688287</v>
      </c>
      <c r="S79" s="76">
        <v>30335</v>
      </c>
      <c r="T79" s="75" t="s">
        <v>529</v>
      </c>
      <c r="U79" s="75"/>
      <c r="V79" s="74"/>
      <c r="W79" s="74"/>
      <c r="X79" s="131">
        <v>1880</v>
      </c>
      <c r="Y79" s="75">
        <v>3002</v>
      </c>
      <c r="Z79" s="75" t="s">
        <v>503</v>
      </c>
      <c r="AA79" s="135" t="s">
        <v>43</v>
      </c>
      <c r="AB79" s="73" t="s">
        <v>984</v>
      </c>
      <c r="AC79" s="73" t="s">
        <v>144</v>
      </c>
      <c r="AD79" s="79"/>
      <c r="AE79" s="75"/>
      <c r="AF79" s="76"/>
      <c r="AG79" s="76"/>
      <c r="AH79" s="76"/>
      <c r="AI79" s="76"/>
      <c r="AJ79" s="76">
        <v>300</v>
      </c>
    </row>
    <row r="80" spans="1:36" s="95" customFormat="1" x14ac:dyDescent="0.2">
      <c r="A80" s="75">
        <v>77</v>
      </c>
      <c r="B80" s="73" t="s">
        <v>145</v>
      </c>
      <c r="C80" s="74"/>
      <c r="D80" s="74"/>
      <c r="E80" s="75">
        <v>1968</v>
      </c>
      <c r="F80" s="75"/>
      <c r="G80" s="73" t="s">
        <v>84</v>
      </c>
      <c r="H80" s="74"/>
      <c r="I80" s="73" t="s">
        <v>146</v>
      </c>
      <c r="J80" s="75" t="s">
        <v>1220</v>
      </c>
      <c r="K80" s="75" t="s">
        <v>558</v>
      </c>
      <c r="L80" s="75"/>
      <c r="M80" s="75" t="s">
        <v>559</v>
      </c>
      <c r="N80" s="75" t="s">
        <v>578</v>
      </c>
      <c r="O80" s="76">
        <v>112</v>
      </c>
      <c r="P80" s="76">
        <v>808</v>
      </c>
      <c r="Q80" s="76">
        <v>8563</v>
      </c>
      <c r="R80" s="76">
        <v>1628000</v>
      </c>
      <c r="S80" s="76">
        <v>43000</v>
      </c>
      <c r="T80" s="75" t="s">
        <v>512</v>
      </c>
      <c r="U80" s="75" t="s">
        <v>529</v>
      </c>
      <c r="V80" s="74"/>
      <c r="W80" s="74"/>
      <c r="X80" s="131">
        <v>1606</v>
      </c>
      <c r="Y80" s="75">
        <v>2350</v>
      </c>
      <c r="Z80" s="75" t="s">
        <v>496</v>
      </c>
      <c r="AA80" s="73" t="s">
        <v>2327</v>
      </c>
      <c r="AB80" s="73" t="s">
        <v>984</v>
      </c>
      <c r="AC80" s="73" t="s">
        <v>147</v>
      </c>
      <c r="AD80" s="79"/>
      <c r="AE80" s="75" t="s">
        <v>148</v>
      </c>
      <c r="AF80" s="76">
        <v>80</v>
      </c>
      <c r="AG80" s="76">
        <v>260</v>
      </c>
      <c r="AH80" s="76"/>
      <c r="AI80" s="76"/>
      <c r="AJ80" s="76">
        <v>0</v>
      </c>
    </row>
    <row r="81" spans="1:50" s="95" customFormat="1" x14ac:dyDescent="0.2">
      <c r="A81" s="75">
        <v>78</v>
      </c>
      <c r="B81" s="73" t="s">
        <v>149</v>
      </c>
      <c r="C81" s="74"/>
      <c r="D81" s="74"/>
      <c r="E81" s="75">
        <v>1968</v>
      </c>
      <c r="F81" s="75"/>
      <c r="G81" s="73" t="s">
        <v>84</v>
      </c>
      <c r="H81" s="74"/>
      <c r="I81" s="73" t="s">
        <v>146</v>
      </c>
      <c r="J81" s="75" t="s">
        <v>1220</v>
      </c>
      <c r="K81" s="75" t="s">
        <v>558</v>
      </c>
      <c r="L81" s="75"/>
      <c r="M81" s="75" t="s">
        <v>559</v>
      </c>
      <c r="N81" s="75" t="s">
        <v>578</v>
      </c>
      <c r="O81" s="76">
        <v>44</v>
      </c>
      <c r="P81" s="76">
        <v>518</v>
      </c>
      <c r="Q81" s="76">
        <v>555</v>
      </c>
      <c r="R81" s="76">
        <v>43542</v>
      </c>
      <c r="S81" s="76">
        <v>3804</v>
      </c>
      <c r="T81" s="75" t="s">
        <v>529</v>
      </c>
      <c r="U81" s="75"/>
      <c r="V81" s="75"/>
      <c r="W81" s="74"/>
      <c r="X81" s="131">
        <v>1355</v>
      </c>
      <c r="Y81" s="75">
        <v>3965</v>
      </c>
      <c r="Z81" s="75" t="s">
        <v>503</v>
      </c>
      <c r="AA81" s="135" t="s">
        <v>43</v>
      </c>
      <c r="AB81" s="73" t="s">
        <v>984</v>
      </c>
      <c r="AC81" s="73" t="s">
        <v>150</v>
      </c>
      <c r="AD81" s="79"/>
      <c r="AE81" s="75"/>
      <c r="AF81" s="76">
        <v>14.4</v>
      </c>
      <c r="AG81" s="76"/>
      <c r="AH81" s="76"/>
      <c r="AI81" s="76"/>
      <c r="AJ81" s="76">
        <v>5</v>
      </c>
    </row>
    <row r="82" spans="1:50" s="95" customFormat="1" x14ac:dyDescent="0.2">
      <c r="A82" s="75">
        <v>79</v>
      </c>
      <c r="B82" s="73" t="s">
        <v>151</v>
      </c>
      <c r="C82" s="73" t="s">
        <v>494</v>
      </c>
      <c r="D82" s="74"/>
      <c r="E82" s="75">
        <v>1968</v>
      </c>
      <c r="F82" s="75"/>
      <c r="G82" s="73" t="s">
        <v>152</v>
      </c>
      <c r="H82" s="74"/>
      <c r="I82" s="73" t="s">
        <v>153</v>
      </c>
      <c r="J82" s="75" t="s">
        <v>1220</v>
      </c>
      <c r="K82" s="75" t="s">
        <v>509</v>
      </c>
      <c r="L82" s="75"/>
      <c r="M82" s="75" t="s">
        <v>559</v>
      </c>
      <c r="N82" s="75" t="s">
        <v>511</v>
      </c>
      <c r="O82" s="76">
        <v>43</v>
      </c>
      <c r="P82" s="76">
        <v>1264</v>
      </c>
      <c r="Q82" s="76">
        <v>3287</v>
      </c>
      <c r="R82" s="76">
        <v>148000</v>
      </c>
      <c r="S82" s="76">
        <v>11331</v>
      </c>
      <c r="T82" s="75" t="s">
        <v>495</v>
      </c>
      <c r="U82" s="75"/>
      <c r="V82" s="75"/>
      <c r="W82" s="74"/>
      <c r="X82" s="131">
        <v>72.599999999999994</v>
      </c>
      <c r="Y82" s="75">
        <v>204</v>
      </c>
      <c r="Z82" s="75" t="s">
        <v>496</v>
      </c>
      <c r="AA82" s="73" t="s">
        <v>154</v>
      </c>
      <c r="AB82" s="73" t="s">
        <v>984</v>
      </c>
      <c r="AC82" s="73" t="s">
        <v>837</v>
      </c>
      <c r="AD82" s="78" t="s">
        <v>155</v>
      </c>
      <c r="AE82" s="75"/>
      <c r="AF82" s="76"/>
      <c r="AG82" s="76"/>
      <c r="AH82" s="76"/>
      <c r="AI82" s="76"/>
      <c r="AJ82" s="76"/>
    </row>
    <row r="83" spans="1:50" s="19" customFormat="1" x14ac:dyDescent="0.2">
      <c r="A83" s="75">
        <v>80</v>
      </c>
      <c r="B83" s="86" t="s">
        <v>156</v>
      </c>
      <c r="C83" s="136"/>
      <c r="D83" s="136"/>
      <c r="E83" s="72">
        <v>1968</v>
      </c>
      <c r="F83" s="72"/>
      <c r="G83" s="86" t="s">
        <v>2435</v>
      </c>
      <c r="H83" s="136"/>
      <c r="I83" s="86" t="s">
        <v>157</v>
      </c>
      <c r="J83" s="72" t="s">
        <v>1220</v>
      </c>
      <c r="K83" s="72" t="s">
        <v>493</v>
      </c>
      <c r="L83" s="72"/>
      <c r="M83" s="72"/>
      <c r="N83" s="72"/>
      <c r="O83" s="85">
        <v>20</v>
      </c>
      <c r="P83" s="85">
        <v>49</v>
      </c>
      <c r="Q83" s="85">
        <v>6</v>
      </c>
      <c r="R83" s="85">
        <v>450</v>
      </c>
      <c r="S83" s="85"/>
      <c r="T83" s="72" t="s">
        <v>495</v>
      </c>
      <c r="U83" s="72"/>
      <c r="V83" s="72"/>
      <c r="W83" s="136"/>
      <c r="X83" s="143"/>
      <c r="Y83" s="72">
        <v>3690</v>
      </c>
      <c r="Z83" s="72" t="s">
        <v>496</v>
      </c>
      <c r="AA83" s="86" t="s">
        <v>158</v>
      </c>
      <c r="AB83" s="86" t="s">
        <v>1723</v>
      </c>
      <c r="AC83" s="86" t="s">
        <v>159</v>
      </c>
      <c r="AD83" s="140"/>
      <c r="AE83" s="72"/>
      <c r="AF83" s="85"/>
      <c r="AG83" s="85"/>
      <c r="AH83" s="85"/>
      <c r="AI83" s="85"/>
      <c r="AJ83" s="85"/>
    </row>
    <row r="84" spans="1:50" s="95" customFormat="1" x14ac:dyDescent="0.2">
      <c r="A84" s="75">
        <v>81</v>
      </c>
      <c r="B84" s="73" t="s">
        <v>160</v>
      </c>
      <c r="C84" s="74"/>
      <c r="D84" s="74"/>
      <c r="E84" s="75">
        <v>1968</v>
      </c>
      <c r="F84" s="75"/>
      <c r="G84" s="73" t="s">
        <v>161</v>
      </c>
      <c r="H84" s="74"/>
      <c r="I84" s="73" t="s">
        <v>2402</v>
      </c>
      <c r="J84" s="75" t="s">
        <v>1220</v>
      </c>
      <c r="K84" s="75" t="s">
        <v>509</v>
      </c>
      <c r="L84" s="75" t="s">
        <v>558</v>
      </c>
      <c r="M84" s="75" t="s">
        <v>559</v>
      </c>
      <c r="N84" s="75" t="s">
        <v>578</v>
      </c>
      <c r="O84" s="76">
        <v>31</v>
      </c>
      <c r="P84" s="76">
        <v>450</v>
      </c>
      <c r="Q84" s="76">
        <v>297</v>
      </c>
      <c r="R84" s="76">
        <v>12960</v>
      </c>
      <c r="S84" s="76">
        <v>1800</v>
      </c>
      <c r="T84" s="75" t="s">
        <v>495</v>
      </c>
      <c r="U84" s="75"/>
      <c r="V84" s="75"/>
      <c r="W84" s="74"/>
      <c r="X84" s="131">
        <v>200</v>
      </c>
      <c r="Y84" s="75">
        <v>1900</v>
      </c>
      <c r="Z84" s="75" t="s">
        <v>496</v>
      </c>
      <c r="AA84" s="73" t="s">
        <v>2403</v>
      </c>
      <c r="AB84" s="141" t="s">
        <v>162</v>
      </c>
      <c r="AC84" s="73" t="s">
        <v>163</v>
      </c>
      <c r="AD84" s="79"/>
      <c r="AE84" s="75"/>
      <c r="AF84" s="76"/>
      <c r="AG84" s="76"/>
      <c r="AH84" s="76"/>
      <c r="AI84" s="76"/>
      <c r="AJ84" s="76"/>
    </row>
    <row r="85" spans="1:50" s="95" customFormat="1" x14ac:dyDescent="0.2">
      <c r="A85" s="75">
        <v>82</v>
      </c>
      <c r="B85" s="73" t="s">
        <v>164</v>
      </c>
      <c r="C85" s="74"/>
      <c r="D85" s="74"/>
      <c r="E85" s="75">
        <v>1968</v>
      </c>
      <c r="F85" s="75"/>
      <c r="G85" s="73" t="s">
        <v>165</v>
      </c>
      <c r="H85" s="73" t="s">
        <v>2200</v>
      </c>
      <c r="I85" s="73" t="s">
        <v>2438</v>
      </c>
      <c r="J85" s="75" t="s">
        <v>1220</v>
      </c>
      <c r="K85" s="75" t="s">
        <v>764</v>
      </c>
      <c r="L85" s="75"/>
      <c r="M85" s="75"/>
      <c r="N85" s="75"/>
      <c r="O85" s="76">
        <v>43</v>
      </c>
      <c r="P85" s="76">
        <v>131</v>
      </c>
      <c r="Q85" s="76">
        <v>20</v>
      </c>
      <c r="R85" s="76">
        <v>2344</v>
      </c>
      <c r="S85" s="76">
        <v>190</v>
      </c>
      <c r="T85" s="75" t="s">
        <v>529</v>
      </c>
      <c r="U85" s="75"/>
      <c r="V85" s="75"/>
      <c r="W85" s="74"/>
      <c r="X85" s="131">
        <v>53</v>
      </c>
      <c r="Y85" s="75">
        <v>566</v>
      </c>
      <c r="Z85" s="75" t="s">
        <v>503</v>
      </c>
      <c r="AA85" s="135" t="s">
        <v>43</v>
      </c>
      <c r="AB85" s="73" t="s">
        <v>984</v>
      </c>
      <c r="AC85" s="141" t="s">
        <v>166</v>
      </c>
      <c r="AD85" s="79"/>
      <c r="AE85" s="75" t="s">
        <v>167</v>
      </c>
      <c r="AF85" s="76">
        <v>550</v>
      </c>
      <c r="AG85" s="76">
        <v>810</v>
      </c>
      <c r="AH85" s="76"/>
      <c r="AI85" s="76"/>
      <c r="AJ85" s="76">
        <v>0</v>
      </c>
    </row>
    <row r="86" spans="1:50" s="95" customFormat="1" x14ac:dyDescent="0.2">
      <c r="A86" s="75">
        <v>83</v>
      </c>
      <c r="B86" s="73" t="s">
        <v>168</v>
      </c>
      <c r="C86" s="74"/>
      <c r="D86" s="74"/>
      <c r="E86" s="75">
        <v>1968</v>
      </c>
      <c r="F86" s="75"/>
      <c r="G86" s="73" t="s">
        <v>169</v>
      </c>
      <c r="H86" s="74"/>
      <c r="I86" s="73" t="s">
        <v>170</v>
      </c>
      <c r="J86" s="75" t="s">
        <v>1220</v>
      </c>
      <c r="K86" s="75" t="s">
        <v>493</v>
      </c>
      <c r="L86" s="75" t="s">
        <v>509</v>
      </c>
      <c r="M86" s="75" t="s">
        <v>525</v>
      </c>
      <c r="N86" s="75" t="s">
        <v>578</v>
      </c>
      <c r="O86" s="76">
        <v>17</v>
      </c>
      <c r="P86" s="76">
        <v>242</v>
      </c>
      <c r="Q86" s="76">
        <v>14</v>
      </c>
      <c r="R86" s="76">
        <v>1900</v>
      </c>
      <c r="S86" s="76">
        <v>400</v>
      </c>
      <c r="T86" s="75" t="s">
        <v>495</v>
      </c>
      <c r="U86" s="75"/>
      <c r="V86" s="75"/>
      <c r="W86" s="74"/>
      <c r="X86" s="131">
        <v>5.4</v>
      </c>
      <c r="Y86" s="75">
        <v>99</v>
      </c>
      <c r="Z86" s="75" t="s">
        <v>496</v>
      </c>
      <c r="AA86" s="73" t="s">
        <v>2428</v>
      </c>
      <c r="AB86" s="73" t="s">
        <v>1723</v>
      </c>
      <c r="AC86" s="73" t="s">
        <v>171</v>
      </c>
      <c r="AD86" s="78" t="s">
        <v>172</v>
      </c>
      <c r="AE86" s="75"/>
      <c r="AF86" s="76"/>
      <c r="AG86" s="76"/>
      <c r="AH86" s="76"/>
      <c r="AI86" s="76"/>
      <c r="AJ86" s="76"/>
    </row>
    <row r="87" spans="1:50" s="95" customFormat="1" x14ac:dyDescent="0.2">
      <c r="A87" s="75">
        <v>84</v>
      </c>
      <c r="B87" s="73" t="s">
        <v>173</v>
      </c>
      <c r="C87" s="74"/>
      <c r="D87" s="74"/>
      <c r="E87" s="75">
        <v>1969</v>
      </c>
      <c r="F87" s="75"/>
      <c r="G87" s="73" t="s">
        <v>1088</v>
      </c>
      <c r="H87" s="74"/>
      <c r="I87" s="73" t="s">
        <v>174</v>
      </c>
      <c r="J87" s="75" t="s">
        <v>1220</v>
      </c>
      <c r="K87" s="75" t="s">
        <v>509</v>
      </c>
      <c r="L87" s="75"/>
      <c r="M87" s="75" t="s">
        <v>559</v>
      </c>
      <c r="N87" s="75" t="s">
        <v>578</v>
      </c>
      <c r="O87" s="76">
        <v>25</v>
      </c>
      <c r="P87" s="76">
        <v>325</v>
      </c>
      <c r="Q87" s="76"/>
      <c r="R87" s="76">
        <v>2280</v>
      </c>
      <c r="S87" s="76">
        <v>260</v>
      </c>
      <c r="T87" s="75" t="s">
        <v>495</v>
      </c>
      <c r="U87" s="75"/>
      <c r="V87" s="75"/>
      <c r="W87" s="74"/>
      <c r="X87" s="131">
        <v>1.1000000000000001</v>
      </c>
      <c r="Y87" s="75">
        <v>19</v>
      </c>
      <c r="Z87" s="75" t="s">
        <v>496</v>
      </c>
      <c r="AA87" s="73" t="s">
        <v>175</v>
      </c>
      <c r="AB87" s="73" t="s">
        <v>2312</v>
      </c>
      <c r="AC87" s="73" t="s">
        <v>2312</v>
      </c>
      <c r="AD87" s="78" t="s">
        <v>176</v>
      </c>
      <c r="AE87" s="75"/>
      <c r="AF87" s="76"/>
      <c r="AG87" s="76"/>
      <c r="AH87" s="76"/>
      <c r="AI87" s="76"/>
      <c r="AJ87" s="76"/>
    </row>
    <row r="88" spans="1:50" s="95" customFormat="1" x14ac:dyDescent="0.2">
      <c r="A88" s="75">
        <v>85</v>
      </c>
      <c r="B88" s="86" t="s">
        <v>177</v>
      </c>
      <c r="C88" s="74"/>
      <c r="D88" s="74"/>
      <c r="E88" s="75">
        <v>1969</v>
      </c>
      <c r="F88" s="75"/>
      <c r="G88" s="73" t="s">
        <v>1088</v>
      </c>
      <c r="H88" s="74"/>
      <c r="I88" s="73" t="s">
        <v>178</v>
      </c>
      <c r="J88" s="75" t="s">
        <v>1220</v>
      </c>
      <c r="K88" s="75" t="s">
        <v>509</v>
      </c>
      <c r="L88" s="75"/>
      <c r="M88" s="75" t="s">
        <v>559</v>
      </c>
      <c r="N88" s="75" t="s">
        <v>495</v>
      </c>
      <c r="O88" s="76">
        <v>12</v>
      </c>
      <c r="P88" s="76">
        <v>4794</v>
      </c>
      <c r="Q88" s="76">
        <v>2124</v>
      </c>
      <c r="R88" s="76">
        <v>152597</v>
      </c>
      <c r="S88" s="76">
        <v>24600</v>
      </c>
      <c r="T88" s="75" t="s">
        <v>495</v>
      </c>
      <c r="U88" s="75"/>
      <c r="V88" s="75"/>
      <c r="W88" s="74"/>
      <c r="X88" s="131">
        <v>97</v>
      </c>
      <c r="Y88" s="84">
        <v>800</v>
      </c>
      <c r="Z88" s="75" t="s">
        <v>503</v>
      </c>
      <c r="AA88" s="73" t="s">
        <v>2379</v>
      </c>
      <c r="AB88" s="73" t="s">
        <v>179</v>
      </c>
      <c r="AC88" s="73" t="s">
        <v>179</v>
      </c>
      <c r="AD88" s="78" t="s">
        <v>180</v>
      </c>
      <c r="AE88" s="75"/>
      <c r="AF88" s="76"/>
      <c r="AG88" s="76"/>
      <c r="AH88" s="76"/>
      <c r="AI88" s="76"/>
      <c r="AJ88" s="76"/>
    </row>
    <row r="89" spans="1:50" s="95" customFormat="1" x14ac:dyDescent="0.2">
      <c r="A89" s="75">
        <v>86</v>
      </c>
      <c r="B89" s="73" t="s">
        <v>181</v>
      </c>
      <c r="C89" s="74"/>
      <c r="D89" s="74"/>
      <c r="E89" s="75">
        <v>1969</v>
      </c>
      <c r="F89" s="75"/>
      <c r="G89" s="73" t="s">
        <v>182</v>
      </c>
      <c r="H89" s="74"/>
      <c r="I89" s="73" t="s">
        <v>2</v>
      </c>
      <c r="J89" s="75" t="s">
        <v>1220</v>
      </c>
      <c r="K89" s="75" t="s">
        <v>558</v>
      </c>
      <c r="L89" s="75"/>
      <c r="M89" s="75" t="s">
        <v>770</v>
      </c>
      <c r="N89" s="75" t="s">
        <v>578</v>
      </c>
      <c r="O89" s="76">
        <v>85</v>
      </c>
      <c r="P89" s="76">
        <v>954</v>
      </c>
      <c r="Q89" s="76">
        <v>4780</v>
      </c>
      <c r="R89" s="76">
        <v>312000</v>
      </c>
      <c r="S89" s="76">
        <v>195600</v>
      </c>
      <c r="T89" s="75" t="s">
        <v>512</v>
      </c>
      <c r="U89" s="75"/>
      <c r="V89" s="75"/>
      <c r="W89" s="74"/>
      <c r="X89" s="131">
        <v>2000</v>
      </c>
      <c r="Y89" s="75">
        <v>20650</v>
      </c>
      <c r="Z89" s="75" t="s">
        <v>496</v>
      </c>
      <c r="AA89" s="73" t="s">
        <v>2327</v>
      </c>
      <c r="AB89" s="73" t="s">
        <v>179</v>
      </c>
      <c r="AC89" s="73" t="s">
        <v>183</v>
      </c>
      <c r="AD89" s="78" t="s">
        <v>184</v>
      </c>
      <c r="AE89" s="75" t="s">
        <v>185</v>
      </c>
      <c r="AF89" s="76">
        <v>6</v>
      </c>
      <c r="AG89" s="76">
        <v>16.3</v>
      </c>
      <c r="AH89" s="76">
        <v>280</v>
      </c>
      <c r="AI89" s="76"/>
      <c r="AJ89" s="76">
        <v>0</v>
      </c>
    </row>
    <row r="90" spans="1:50" s="19" customFormat="1" x14ac:dyDescent="0.2">
      <c r="A90" s="75">
        <v>87</v>
      </c>
      <c r="B90" s="86" t="s">
        <v>186</v>
      </c>
      <c r="C90" s="86" t="s">
        <v>187</v>
      </c>
      <c r="D90" s="136"/>
      <c r="E90" s="72">
        <v>1979</v>
      </c>
      <c r="F90" s="72"/>
      <c r="G90" s="136"/>
      <c r="H90" s="136"/>
      <c r="I90" s="86" t="s">
        <v>153</v>
      </c>
      <c r="J90" s="72" t="s">
        <v>1220</v>
      </c>
      <c r="K90" s="72" t="s">
        <v>558</v>
      </c>
      <c r="L90" s="72"/>
      <c r="M90" s="72" t="s">
        <v>559</v>
      </c>
      <c r="N90" s="72" t="s">
        <v>511</v>
      </c>
      <c r="O90" s="85">
        <v>27</v>
      </c>
      <c r="P90" s="85">
        <v>600</v>
      </c>
      <c r="Q90" s="85"/>
      <c r="R90" s="85">
        <v>1200</v>
      </c>
      <c r="S90" s="85"/>
      <c r="T90" s="72" t="s">
        <v>495</v>
      </c>
      <c r="U90" s="72"/>
      <c r="V90" s="72"/>
      <c r="W90" s="136"/>
      <c r="X90" s="143"/>
      <c r="Y90" s="72"/>
      <c r="Z90" s="72"/>
      <c r="AA90" s="86" t="s">
        <v>188</v>
      </c>
      <c r="AB90" s="136"/>
      <c r="AC90" s="136"/>
      <c r="AD90" s="140"/>
      <c r="AE90" s="72"/>
      <c r="AF90" s="85"/>
      <c r="AG90" s="85"/>
      <c r="AH90" s="85"/>
      <c r="AI90" s="85"/>
      <c r="AJ90" s="85"/>
    </row>
    <row r="91" spans="1:50" s="95" customFormat="1" x14ac:dyDescent="0.2">
      <c r="A91" s="75">
        <v>88</v>
      </c>
      <c r="B91" s="86" t="s">
        <v>30</v>
      </c>
      <c r="C91" s="136"/>
      <c r="D91" s="136"/>
      <c r="E91" s="72">
        <v>1970</v>
      </c>
      <c r="F91" s="72"/>
      <c r="G91" s="86" t="s">
        <v>2325</v>
      </c>
      <c r="H91" s="136"/>
      <c r="I91" s="86" t="s">
        <v>2445</v>
      </c>
      <c r="J91" s="72" t="s">
        <v>1220</v>
      </c>
      <c r="K91" s="72" t="s">
        <v>764</v>
      </c>
      <c r="L91" s="72"/>
      <c r="M91" s="72"/>
      <c r="N91" s="72"/>
      <c r="O91" s="85">
        <v>52</v>
      </c>
      <c r="P91" s="85">
        <v>268</v>
      </c>
      <c r="Q91" s="85">
        <v>61</v>
      </c>
      <c r="R91" s="85">
        <v>35800</v>
      </c>
      <c r="S91" s="85">
        <v>3900</v>
      </c>
      <c r="T91" s="72" t="s">
        <v>512</v>
      </c>
      <c r="U91" s="72"/>
      <c r="V91" s="72"/>
      <c r="W91" s="136"/>
      <c r="X91" s="143">
        <v>228</v>
      </c>
      <c r="Y91" s="72">
        <v>1218</v>
      </c>
      <c r="Z91" s="72" t="s">
        <v>496</v>
      </c>
      <c r="AA91" s="86" t="s">
        <v>2327</v>
      </c>
      <c r="AB91" s="86" t="s">
        <v>189</v>
      </c>
      <c r="AC91" s="86" t="s">
        <v>190</v>
      </c>
      <c r="AD91" s="140"/>
      <c r="AE91" s="72"/>
      <c r="AF91" s="85"/>
      <c r="AG91" s="85"/>
      <c r="AH91" s="85"/>
      <c r="AI91" s="85"/>
      <c r="AJ91" s="85"/>
      <c r="AK91" s="19"/>
      <c r="AL91" s="19"/>
      <c r="AM91" s="19"/>
      <c r="AN91" s="19"/>
      <c r="AO91" s="19"/>
      <c r="AP91" s="19"/>
      <c r="AQ91" s="19"/>
      <c r="AR91" s="19"/>
      <c r="AS91" s="19"/>
      <c r="AT91" s="19"/>
      <c r="AU91" s="19"/>
      <c r="AV91" s="19"/>
      <c r="AW91" s="19"/>
      <c r="AX91" s="19"/>
    </row>
    <row r="92" spans="1:50" s="95" customFormat="1" x14ac:dyDescent="0.2">
      <c r="A92" s="75">
        <v>89</v>
      </c>
      <c r="B92" s="73" t="s">
        <v>191</v>
      </c>
      <c r="C92" s="74"/>
      <c r="D92" s="74"/>
      <c r="E92" s="75">
        <v>1970</v>
      </c>
      <c r="F92" s="75"/>
      <c r="G92" s="73" t="s">
        <v>192</v>
      </c>
      <c r="H92" s="74"/>
      <c r="I92" s="73" t="s">
        <v>153</v>
      </c>
      <c r="J92" s="75" t="s">
        <v>1220</v>
      </c>
      <c r="K92" s="75" t="s">
        <v>509</v>
      </c>
      <c r="L92" s="75"/>
      <c r="M92" s="75" t="s">
        <v>525</v>
      </c>
      <c r="N92" s="75" t="s">
        <v>495</v>
      </c>
      <c r="O92" s="76">
        <v>31</v>
      </c>
      <c r="P92" s="76">
        <v>405</v>
      </c>
      <c r="Q92" s="76">
        <v>436</v>
      </c>
      <c r="R92" s="76">
        <v>4560</v>
      </c>
      <c r="S92" s="76">
        <v>647</v>
      </c>
      <c r="T92" s="75" t="s">
        <v>495</v>
      </c>
      <c r="U92" s="75"/>
      <c r="V92" s="75"/>
      <c r="W92" s="74"/>
      <c r="X92" s="131">
        <v>2</v>
      </c>
      <c r="Y92" s="75">
        <v>6</v>
      </c>
      <c r="Z92" s="75" t="s">
        <v>496</v>
      </c>
      <c r="AA92" s="73" t="s">
        <v>154</v>
      </c>
      <c r="AB92" s="73" t="s">
        <v>984</v>
      </c>
      <c r="AC92" s="73" t="s">
        <v>879</v>
      </c>
      <c r="AD92" s="79"/>
      <c r="AE92" s="75"/>
      <c r="AF92" s="76"/>
      <c r="AG92" s="76"/>
      <c r="AH92" s="76"/>
      <c r="AI92" s="76"/>
      <c r="AJ92" s="76"/>
    </row>
    <row r="93" spans="1:50" s="95" customFormat="1" x14ac:dyDescent="0.2">
      <c r="A93" s="75">
        <v>90</v>
      </c>
      <c r="B93" s="73" t="s">
        <v>193</v>
      </c>
      <c r="C93" s="74"/>
      <c r="D93" s="74"/>
      <c r="E93" s="75">
        <v>1970</v>
      </c>
      <c r="F93" s="75"/>
      <c r="G93" s="73" t="s">
        <v>194</v>
      </c>
      <c r="H93" s="74"/>
      <c r="I93" s="73" t="s">
        <v>195</v>
      </c>
      <c r="J93" s="75" t="s">
        <v>1220</v>
      </c>
      <c r="K93" s="75" t="s">
        <v>509</v>
      </c>
      <c r="L93" s="75"/>
      <c r="M93" s="75" t="s">
        <v>559</v>
      </c>
      <c r="N93" s="75" t="s">
        <v>578</v>
      </c>
      <c r="O93" s="76">
        <v>17</v>
      </c>
      <c r="P93" s="76">
        <v>106</v>
      </c>
      <c r="Q93" s="76"/>
      <c r="R93" s="76">
        <v>140</v>
      </c>
      <c r="S93" s="76">
        <v>30</v>
      </c>
      <c r="T93" s="75" t="s">
        <v>495</v>
      </c>
      <c r="U93" s="75"/>
      <c r="V93" s="75"/>
      <c r="W93" s="74"/>
      <c r="X93" s="131">
        <v>0.8</v>
      </c>
      <c r="Y93" s="75">
        <v>35</v>
      </c>
      <c r="Z93" s="75" t="s">
        <v>496</v>
      </c>
      <c r="AA93" s="73" t="s">
        <v>196</v>
      </c>
      <c r="AB93" s="73" t="s">
        <v>197</v>
      </c>
      <c r="AC93" s="73" t="s">
        <v>198</v>
      </c>
      <c r="AD93" s="79"/>
      <c r="AE93" s="75"/>
      <c r="AF93" s="76"/>
      <c r="AG93" s="76"/>
      <c r="AH93" s="76"/>
      <c r="AI93" s="76"/>
      <c r="AJ93" s="76"/>
    </row>
    <row r="94" spans="1:50" s="95" customFormat="1" x14ac:dyDescent="0.2">
      <c r="A94" s="75">
        <v>91</v>
      </c>
      <c r="B94" s="73" t="s">
        <v>199</v>
      </c>
      <c r="C94" s="74"/>
      <c r="D94" s="74"/>
      <c r="E94" s="75">
        <v>1971</v>
      </c>
      <c r="F94" s="75"/>
      <c r="G94" s="73" t="s">
        <v>200</v>
      </c>
      <c r="H94" s="74"/>
      <c r="I94" s="73" t="s">
        <v>2427</v>
      </c>
      <c r="J94" s="75" t="s">
        <v>1220</v>
      </c>
      <c r="K94" s="75" t="s">
        <v>509</v>
      </c>
      <c r="L94" s="75" t="s">
        <v>1492</v>
      </c>
      <c r="M94" s="75"/>
      <c r="N94" s="75"/>
      <c r="O94" s="76">
        <v>30</v>
      </c>
      <c r="P94" s="76">
        <v>278</v>
      </c>
      <c r="Q94" s="76">
        <v>57</v>
      </c>
      <c r="R94" s="76">
        <v>7800</v>
      </c>
      <c r="S94" s="76">
        <v>900</v>
      </c>
      <c r="T94" s="75" t="s">
        <v>495</v>
      </c>
      <c r="U94" s="75"/>
      <c r="V94" s="75"/>
      <c r="W94" s="74"/>
      <c r="X94" s="131">
        <v>114</v>
      </c>
      <c r="Y94" s="75">
        <v>2300</v>
      </c>
      <c r="Z94" s="75" t="s">
        <v>496</v>
      </c>
      <c r="AA94" s="73" t="s">
        <v>171</v>
      </c>
      <c r="AB94" s="73" t="s">
        <v>1723</v>
      </c>
      <c r="AC94" s="73" t="s">
        <v>201</v>
      </c>
      <c r="AD94" s="78" t="s">
        <v>202</v>
      </c>
      <c r="AE94" s="75"/>
      <c r="AF94" s="76"/>
      <c r="AG94" s="76"/>
      <c r="AH94" s="76"/>
      <c r="AI94" s="76"/>
      <c r="AJ94" s="76"/>
    </row>
    <row r="95" spans="1:50" s="95" customFormat="1" x14ac:dyDescent="0.2">
      <c r="A95" s="75">
        <v>92</v>
      </c>
      <c r="B95" s="73" t="s">
        <v>203</v>
      </c>
      <c r="C95" s="74"/>
      <c r="D95" s="74"/>
      <c r="E95" s="75">
        <v>1971</v>
      </c>
      <c r="F95" s="75"/>
      <c r="G95" s="73" t="s">
        <v>204</v>
      </c>
      <c r="H95" s="74"/>
      <c r="I95" s="73" t="s">
        <v>2378</v>
      </c>
      <c r="J95" s="75" t="s">
        <v>1220</v>
      </c>
      <c r="K95" s="75" t="s">
        <v>558</v>
      </c>
      <c r="L95" s="75"/>
      <c r="M95" s="75" t="s">
        <v>559</v>
      </c>
      <c r="N95" s="75" t="s">
        <v>511</v>
      </c>
      <c r="O95" s="76">
        <v>38</v>
      </c>
      <c r="P95" s="76">
        <v>701</v>
      </c>
      <c r="Q95" s="76">
        <v>623</v>
      </c>
      <c r="R95" s="76">
        <v>20200</v>
      </c>
      <c r="S95" s="76">
        <v>2200</v>
      </c>
      <c r="T95" s="75" t="s">
        <v>512</v>
      </c>
      <c r="U95" s="75"/>
      <c r="V95" s="75"/>
      <c r="W95" s="74"/>
      <c r="X95" s="131">
        <v>280</v>
      </c>
      <c r="Y95" s="75">
        <v>2860</v>
      </c>
      <c r="Z95" s="75" t="s">
        <v>496</v>
      </c>
      <c r="AA95" s="73" t="s">
        <v>2327</v>
      </c>
      <c r="AB95" s="73" t="s">
        <v>205</v>
      </c>
      <c r="AC95" s="73" t="s">
        <v>206</v>
      </c>
      <c r="AD95" s="78" t="s">
        <v>207</v>
      </c>
      <c r="AE95" s="75"/>
      <c r="AF95" s="76"/>
      <c r="AG95" s="76"/>
      <c r="AH95" s="76"/>
      <c r="AI95" s="76"/>
      <c r="AJ95" s="76"/>
    </row>
    <row r="96" spans="1:50" s="95" customFormat="1" x14ac:dyDescent="0.2">
      <c r="A96" s="75">
        <v>93</v>
      </c>
      <c r="B96" s="73" t="s">
        <v>208</v>
      </c>
      <c r="C96" s="74"/>
      <c r="D96" s="74"/>
      <c r="E96" s="75">
        <v>1971</v>
      </c>
      <c r="F96" s="75"/>
      <c r="G96" s="73" t="s">
        <v>209</v>
      </c>
      <c r="H96" s="74"/>
      <c r="I96" s="73" t="s">
        <v>146</v>
      </c>
      <c r="J96" s="75" t="s">
        <v>1220</v>
      </c>
      <c r="K96" s="75" t="s">
        <v>558</v>
      </c>
      <c r="L96" s="75"/>
      <c r="M96" s="75"/>
      <c r="N96" s="75"/>
      <c r="O96" s="76">
        <v>162</v>
      </c>
      <c r="P96" s="76">
        <v>701</v>
      </c>
      <c r="Q96" s="76">
        <v>14490</v>
      </c>
      <c r="R96" s="76">
        <v>921400</v>
      </c>
      <c r="S96" s="76">
        <v>19355</v>
      </c>
      <c r="T96" s="75" t="s">
        <v>529</v>
      </c>
      <c r="U96" s="75"/>
      <c r="V96" s="75"/>
      <c r="W96" s="74"/>
      <c r="X96" s="131">
        <v>1093</v>
      </c>
      <c r="Y96" s="75">
        <v>4290</v>
      </c>
      <c r="Z96" s="75" t="s">
        <v>496</v>
      </c>
      <c r="AA96" s="135" t="s">
        <v>43</v>
      </c>
      <c r="AB96" s="73" t="s">
        <v>984</v>
      </c>
      <c r="AC96" s="73" t="s">
        <v>837</v>
      </c>
      <c r="AD96" s="79"/>
      <c r="AE96" s="75" t="s">
        <v>210</v>
      </c>
      <c r="AF96" s="76"/>
      <c r="AG96" s="76"/>
      <c r="AH96" s="76"/>
      <c r="AI96" s="76"/>
      <c r="AJ96" s="76"/>
    </row>
    <row r="97" spans="1:51" s="95" customFormat="1" x14ac:dyDescent="0.2">
      <c r="A97" s="75">
        <v>94</v>
      </c>
      <c r="B97" s="73" t="s">
        <v>211</v>
      </c>
      <c r="C97" s="74"/>
      <c r="D97" s="74"/>
      <c r="E97" s="75">
        <v>1971</v>
      </c>
      <c r="F97" s="75"/>
      <c r="G97" s="73" t="s">
        <v>212</v>
      </c>
      <c r="H97" s="74"/>
      <c r="I97" s="73" t="s">
        <v>213</v>
      </c>
      <c r="J97" s="75" t="s">
        <v>1220</v>
      </c>
      <c r="K97" s="75" t="s">
        <v>558</v>
      </c>
      <c r="L97" s="75"/>
      <c r="M97" s="75" t="s">
        <v>559</v>
      </c>
      <c r="N97" s="75" t="s">
        <v>578</v>
      </c>
      <c r="O97" s="76">
        <v>44</v>
      </c>
      <c r="P97" s="76">
        <v>483</v>
      </c>
      <c r="Q97" s="76">
        <v>361</v>
      </c>
      <c r="R97" s="76">
        <v>11100</v>
      </c>
      <c r="S97" s="76">
        <v>1300</v>
      </c>
      <c r="T97" s="75" t="s">
        <v>512</v>
      </c>
      <c r="U97" s="75"/>
      <c r="V97" s="75"/>
      <c r="W97" s="74"/>
      <c r="X97" s="131">
        <v>98</v>
      </c>
      <c r="Y97" s="75">
        <v>1700</v>
      </c>
      <c r="Z97" s="75" t="s">
        <v>496</v>
      </c>
      <c r="AA97" s="73" t="s">
        <v>2327</v>
      </c>
      <c r="AB97" s="73" t="s">
        <v>205</v>
      </c>
      <c r="AC97" s="73" t="s">
        <v>879</v>
      </c>
      <c r="AD97" s="79"/>
      <c r="AE97" s="75" t="s">
        <v>214</v>
      </c>
      <c r="AF97" s="76">
        <v>0.1</v>
      </c>
      <c r="AG97" s="76" t="s">
        <v>215</v>
      </c>
      <c r="AH97" s="76"/>
      <c r="AI97" s="76"/>
      <c r="AJ97" s="76">
        <v>0</v>
      </c>
    </row>
    <row r="98" spans="1:51" s="95" customFormat="1" x14ac:dyDescent="0.2">
      <c r="A98" s="75">
        <v>95</v>
      </c>
      <c r="B98" s="73" t="s">
        <v>216</v>
      </c>
      <c r="C98" s="73" t="s">
        <v>217</v>
      </c>
      <c r="D98" s="74"/>
      <c r="E98" s="75">
        <v>1971</v>
      </c>
      <c r="F98" s="75"/>
      <c r="G98" s="73" t="s">
        <v>218</v>
      </c>
      <c r="H98" s="74"/>
      <c r="I98" s="73" t="s">
        <v>146</v>
      </c>
      <c r="J98" s="75" t="s">
        <v>1220</v>
      </c>
      <c r="K98" s="75" t="s">
        <v>493</v>
      </c>
      <c r="L98" s="75"/>
      <c r="M98" s="75"/>
      <c r="N98" s="75"/>
      <c r="O98" s="76">
        <v>35</v>
      </c>
      <c r="P98" s="76">
        <v>138</v>
      </c>
      <c r="Q98" s="76">
        <v>42</v>
      </c>
      <c r="R98" s="76">
        <v>921400</v>
      </c>
      <c r="S98" s="76">
        <v>19355</v>
      </c>
      <c r="T98" s="75" t="s">
        <v>529</v>
      </c>
      <c r="U98" s="75"/>
      <c r="V98" s="75"/>
      <c r="W98" s="74"/>
      <c r="X98" s="131">
        <v>1093</v>
      </c>
      <c r="Y98" s="75"/>
      <c r="Z98" s="75"/>
      <c r="AA98" s="135" t="s">
        <v>43</v>
      </c>
      <c r="AB98" s="73" t="s">
        <v>984</v>
      </c>
      <c r="AC98" s="73" t="s">
        <v>837</v>
      </c>
      <c r="AD98" s="78" t="s">
        <v>219</v>
      </c>
      <c r="AE98" s="75" t="s">
        <v>220</v>
      </c>
      <c r="AF98" s="76">
        <v>1500</v>
      </c>
      <c r="AG98" s="76">
        <v>812</v>
      </c>
      <c r="AH98" s="76"/>
      <c r="AI98" s="76"/>
      <c r="AJ98" s="76">
        <v>0</v>
      </c>
    </row>
    <row r="99" spans="1:51" s="95" customFormat="1" ht="13.5" x14ac:dyDescent="0.2">
      <c r="A99" s="75">
        <v>96</v>
      </c>
      <c r="B99" s="73" t="s">
        <v>221</v>
      </c>
      <c r="C99" s="74"/>
      <c r="D99" s="74"/>
      <c r="E99" s="75">
        <v>1971</v>
      </c>
      <c r="F99" s="75"/>
      <c r="G99" s="73" t="s">
        <v>222</v>
      </c>
      <c r="H99" s="74"/>
      <c r="I99" s="73" t="s">
        <v>223</v>
      </c>
      <c r="J99" s="75" t="s">
        <v>1220</v>
      </c>
      <c r="K99" s="75" t="s">
        <v>558</v>
      </c>
      <c r="L99" s="75" t="s">
        <v>493</v>
      </c>
      <c r="M99" s="75" t="s">
        <v>559</v>
      </c>
      <c r="N99" s="75" t="s">
        <v>578</v>
      </c>
      <c r="O99" s="76">
        <v>85</v>
      </c>
      <c r="P99" s="76">
        <v>1510</v>
      </c>
      <c r="Q99" s="76">
        <v>3580</v>
      </c>
      <c r="R99" s="76">
        <v>1220000</v>
      </c>
      <c r="S99" s="76">
        <v>53000</v>
      </c>
      <c r="T99" s="75" t="s">
        <v>512</v>
      </c>
      <c r="U99" s="75"/>
      <c r="V99" s="75"/>
      <c r="W99" s="74"/>
      <c r="X99" s="131">
        <v>8300</v>
      </c>
      <c r="Y99" s="75">
        <v>14700</v>
      </c>
      <c r="Z99" s="75" t="s">
        <v>503</v>
      </c>
      <c r="AA99" s="73" t="s">
        <v>2327</v>
      </c>
      <c r="AB99" s="73" t="s">
        <v>205</v>
      </c>
      <c r="AC99" s="73" t="s">
        <v>224</v>
      </c>
      <c r="AD99" s="78" t="s">
        <v>225</v>
      </c>
      <c r="AE99" s="75" t="s">
        <v>226</v>
      </c>
      <c r="AF99" s="76">
        <v>18</v>
      </c>
      <c r="AG99" s="76">
        <v>42.9</v>
      </c>
      <c r="AH99" s="76"/>
      <c r="AI99" s="76"/>
      <c r="AJ99" s="76">
        <v>0</v>
      </c>
    </row>
    <row r="100" spans="1:51" s="95" customFormat="1" x14ac:dyDescent="0.2">
      <c r="A100" s="75">
        <v>97</v>
      </c>
      <c r="B100" s="73" t="s">
        <v>227</v>
      </c>
      <c r="C100" s="74"/>
      <c r="D100" s="74"/>
      <c r="E100" s="84">
        <v>1972</v>
      </c>
      <c r="F100" s="75"/>
      <c r="G100" s="73" t="s">
        <v>1088</v>
      </c>
      <c r="H100" s="74"/>
      <c r="I100" s="73" t="s">
        <v>2427</v>
      </c>
      <c r="J100" s="75" t="s">
        <v>1220</v>
      </c>
      <c r="K100" s="75" t="s">
        <v>509</v>
      </c>
      <c r="L100" s="75" t="s">
        <v>558</v>
      </c>
      <c r="M100" s="75" t="s">
        <v>559</v>
      </c>
      <c r="N100" s="75" t="s">
        <v>511</v>
      </c>
      <c r="O100" s="132">
        <v>15</v>
      </c>
      <c r="P100" s="132">
        <v>2118</v>
      </c>
      <c r="Q100" s="132">
        <v>612</v>
      </c>
      <c r="R100" s="76">
        <v>1200</v>
      </c>
      <c r="S100" s="132">
        <v>200</v>
      </c>
      <c r="T100" s="75" t="s">
        <v>495</v>
      </c>
      <c r="U100" s="75"/>
      <c r="V100" s="75" t="s">
        <v>529</v>
      </c>
      <c r="W100" s="74"/>
      <c r="X100" s="133">
        <v>0.2</v>
      </c>
      <c r="Y100" s="75">
        <v>85</v>
      </c>
      <c r="Z100" s="75" t="s">
        <v>496</v>
      </c>
      <c r="AA100" s="73" t="s">
        <v>2311</v>
      </c>
      <c r="AB100" s="73" t="s">
        <v>1054</v>
      </c>
      <c r="AC100" s="73" t="s">
        <v>713</v>
      </c>
      <c r="AD100" s="81" t="s">
        <v>228</v>
      </c>
      <c r="AE100" s="75"/>
      <c r="AF100" s="76"/>
      <c r="AG100" s="76"/>
      <c r="AH100" s="76"/>
      <c r="AI100" s="76"/>
      <c r="AJ100" s="76"/>
    </row>
    <row r="101" spans="1:51" s="95" customFormat="1" x14ac:dyDescent="0.2">
      <c r="A101" s="75">
        <v>98</v>
      </c>
      <c r="B101" s="73" t="s">
        <v>229</v>
      </c>
      <c r="C101" s="74"/>
      <c r="D101" s="74"/>
      <c r="E101" s="75">
        <v>1974</v>
      </c>
      <c r="F101" s="75"/>
      <c r="G101" s="73" t="s">
        <v>230</v>
      </c>
      <c r="H101" s="74"/>
      <c r="I101" s="73" t="s">
        <v>90</v>
      </c>
      <c r="J101" s="75" t="s">
        <v>1220</v>
      </c>
      <c r="K101" s="75" t="s">
        <v>509</v>
      </c>
      <c r="L101" s="75" t="s">
        <v>558</v>
      </c>
      <c r="M101" s="75" t="s">
        <v>559</v>
      </c>
      <c r="N101" s="75" t="s">
        <v>495</v>
      </c>
      <c r="O101" s="76">
        <v>14</v>
      </c>
      <c r="P101" s="76">
        <v>1530</v>
      </c>
      <c r="Q101" s="76">
        <v>760</v>
      </c>
      <c r="R101" s="132">
        <v>23500</v>
      </c>
      <c r="S101" s="76">
        <v>5220</v>
      </c>
      <c r="T101" s="75" t="s">
        <v>495</v>
      </c>
      <c r="U101" s="75"/>
      <c r="V101" s="75" t="s">
        <v>529</v>
      </c>
      <c r="W101" s="74"/>
      <c r="X101" s="131">
        <v>31</v>
      </c>
      <c r="Y101" s="84">
        <v>516</v>
      </c>
      <c r="Z101" s="75" t="s">
        <v>496</v>
      </c>
      <c r="AA101" s="73" t="s">
        <v>2311</v>
      </c>
      <c r="AB101" s="73" t="s">
        <v>1054</v>
      </c>
      <c r="AC101" s="73" t="s">
        <v>713</v>
      </c>
      <c r="AD101" s="78" t="s">
        <v>231</v>
      </c>
      <c r="AE101" s="75"/>
      <c r="AF101" s="76"/>
      <c r="AG101" s="76"/>
      <c r="AH101" s="76"/>
      <c r="AI101" s="76"/>
      <c r="AJ101" s="76"/>
    </row>
    <row r="102" spans="1:51" s="95" customFormat="1" x14ac:dyDescent="0.2">
      <c r="A102" s="75">
        <v>99</v>
      </c>
      <c r="B102" s="73" t="s">
        <v>232</v>
      </c>
      <c r="C102" s="73"/>
      <c r="D102" s="74"/>
      <c r="E102" s="75">
        <v>1974</v>
      </c>
      <c r="F102" s="75"/>
      <c r="G102" s="73" t="s">
        <v>1088</v>
      </c>
      <c r="H102" s="74"/>
      <c r="I102" s="73" t="s">
        <v>90</v>
      </c>
      <c r="J102" s="75" t="s">
        <v>1220</v>
      </c>
      <c r="K102" s="75" t="s">
        <v>493</v>
      </c>
      <c r="L102" s="75"/>
      <c r="M102" s="75"/>
      <c r="N102" s="75"/>
      <c r="O102" s="76">
        <v>18</v>
      </c>
      <c r="P102" s="132">
        <v>39</v>
      </c>
      <c r="Q102" s="76">
        <v>3</v>
      </c>
      <c r="R102" s="132">
        <v>25875</v>
      </c>
      <c r="S102" s="76">
        <v>6250</v>
      </c>
      <c r="T102" s="75" t="s">
        <v>495</v>
      </c>
      <c r="U102" s="75"/>
      <c r="V102" s="75"/>
      <c r="W102" s="74"/>
      <c r="X102" s="131">
        <v>40</v>
      </c>
      <c r="Y102" s="75"/>
      <c r="Z102" s="75"/>
      <c r="AA102" s="73" t="s">
        <v>2311</v>
      </c>
      <c r="AB102" s="73" t="s">
        <v>1054</v>
      </c>
      <c r="AC102" s="73" t="s">
        <v>1015</v>
      </c>
      <c r="AD102" s="78" t="s">
        <v>233</v>
      </c>
      <c r="AE102" s="73"/>
      <c r="AF102" s="76"/>
      <c r="AG102" s="76"/>
      <c r="AH102" s="76"/>
      <c r="AI102" s="76"/>
      <c r="AJ102" s="76"/>
    </row>
    <row r="103" spans="1:51" s="95" customFormat="1" x14ac:dyDescent="0.2">
      <c r="A103" s="75">
        <v>100</v>
      </c>
      <c r="B103" s="73" t="s">
        <v>234</v>
      </c>
      <c r="C103" s="74"/>
      <c r="D103" s="74"/>
      <c r="E103" s="75">
        <v>1974</v>
      </c>
      <c r="F103" s="75"/>
      <c r="G103" s="73" t="s">
        <v>235</v>
      </c>
      <c r="H103" s="74"/>
      <c r="I103" s="73" t="s">
        <v>90</v>
      </c>
      <c r="J103" s="75" t="s">
        <v>1220</v>
      </c>
      <c r="K103" s="75" t="s">
        <v>509</v>
      </c>
      <c r="L103" s="75" t="s">
        <v>558</v>
      </c>
      <c r="M103" s="75" t="s">
        <v>559</v>
      </c>
      <c r="N103" s="75" t="s">
        <v>495</v>
      </c>
      <c r="O103" s="76">
        <v>19</v>
      </c>
      <c r="P103" s="132">
        <v>1140</v>
      </c>
      <c r="Q103" s="76">
        <v>573</v>
      </c>
      <c r="R103" s="132">
        <v>25875</v>
      </c>
      <c r="S103" s="76">
        <v>6250</v>
      </c>
      <c r="T103" s="75" t="s">
        <v>495</v>
      </c>
      <c r="U103" s="75"/>
      <c r="V103" s="75"/>
      <c r="W103" s="74"/>
      <c r="X103" s="131">
        <v>40</v>
      </c>
      <c r="Y103" s="84">
        <v>520</v>
      </c>
      <c r="Z103" s="75" t="s">
        <v>503</v>
      </c>
      <c r="AA103" s="73" t="s">
        <v>2311</v>
      </c>
      <c r="AB103" s="73" t="s">
        <v>1054</v>
      </c>
      <c r="AC103" s="73" t="s">
        <v>1015</v>
      </c>
      <c r="AD103" s="78" t="s">
        <v>236</v>
      </c>
      <c r="AE103" s="73"/>
      <c r="AF103" s="76"/>
      <c r="AG103" s="76"/>
      <c r="AH103" s="76"/>
      <c r="AI103" s="76"/>
      <c r="AJ103" s="76"/>
    </row>
    <row r="104" spans="1:51" s="95" customFormat="1" x14ac:dyDescent="0.2">
      <c r="A104" s="75">
        <v>101</v>
      </c>
      <c r="B104" s="73" t="s">
        <v>237</v>
      </c>
      <c r="C104" s="74"/>
      <c r="D104" s="74"/>
      <c r="E104" s="75">
        <v>1976</v>
      </c>
      <c r="F104" s="75"/>
      <c r="G104" s="73" t="s">
        <v>238</v>
      </c>
      <c r="H104" s="74"/>
      <c r="I104" s="73" t="s">
        <v>68</v>
      </c>
      <c r="J104" s="75" t="s">
        <v>1220</v>
      </c>
      <c r="K104" s="75" t="s">
        <v>558</v>
      </c>
      <c r="L104" s="75"/>
      <c r="M104" s="75" t="s">
        <v>770</v>
      </c>
      <c r="N104" s="75" t="s">
        <v>511</v>
      </c>
      <c r="O104" s="76">
        <v>43</v>
      </c>
      <c r="P104" s="76">
        <v>265</v>
      </c>
      <c r="Q104" s="76">
        <v>309</v>
      </c>
      <c r="R104" s="76">
        <v>9800</v>
      </c>
      <c r="S104" s="76">
        <v>1020</v>
      </c>
      <c r="T104" s="75" t="s">
        <v>512</v>
      </c>
      <c r="U104" s="75"/>
      <c r="V104" s="75"/>
      <c r="W104" s="74"/>
      <c r="X104" s="131">
        <v>400</v>
      </c>
      <c r="Y104" s="75">
        <v>3700</v>
      </c>
      <c r="Z104" s="75" t="s">
        <v>496</v>
      </c>
      <c r="AA104" s="73" t="s">
        <v>2327</v>
      </c>
      <c r="AB104" s="73" t="s">
        <v>239</v>
      </c>
      <c r="AC104" s="73" t="s">
        <v>240</v>
      </c>
      <c r="AD104" s="78" t="s">
        <v>241</v>
      </c>
      <c r="AE104" s="73" t="s">
        <v>238</v>
      </c>
      <c r="AF104" s="76">
        <v>2</v>
      </c>
      <c r="AG104" s="76"/>
      <c r="AH104" s="76"/>
      <c r="AI104" s="76"/>
      <c r="AJ104" s="76">
        <v>0</v>
      </c>
    </row>
    <row r="105" spans="1:51" s="95" customFormat="1" x14ac:dyDescent="0.2">
      <c r="A105" s="75">
        <v>102</v>
      </c>
      <c r="B105" s="73" t="s">
        <v>242</v>
      </c>
      <c r="C105" s="74"/>
      <c r="D105" s="74"/>
      <c r="E105" s="75">
        <v>1976</v>
      </c>
      <c r="F105" s="75"/>
      <c r="G105" s="73" t="s">
        <v>243</v>
      </c>
      <c r="H105" s="74"/>
      <c r="I105" s="73" t="s">
        <v>2</v>
      </c>
      <c r="J105" s="75" t="s">
        <v>1220</v>
      </c>
      <c r="K105" s="75" t="s">
        <v>558</v>
      </c>
      <c r="L105" s="75"/>
      <c r="M105" s="75" t="s">
        <v>559</v>
      </c>
      <c r="N105" s="75" t="s">
        <v>578</v>
      </c>
      <c r="O105" s="76">
        <v>113</v>
      </c>
      <c r="P105" s="76">
        <v>1484</v>
      </c>
      <c r="Q105" s="76">
        <v>8547</v>
      </c>
      <c r="R105" s="76">
        <v>1364000</v>
      </c>
      <c r="S105" s="76">
        <v>46000</v>
      </c>
      <c r="T105" s="75" t="s">
        <v>512</v>
      </c>
      <c r="U105" s="75"/>
      <c r="V105" s="75"/>
      <c r="W105" s="74"/>
      <c r="X105" s="131">
        <v>5370</v>
      </c>
      <c r="Y105" s="75">
        <v>14800</v>
      </c>
      <c r="Z105" s="75" t="s">
        <v>503</v>
      </c>
      <c r="AA105" s="73" t="s">
        <v>2327</v>
      </c>
      <c r="AB105" s="73" t="s">
        <v>239</v>
      </c>
      <c r="AC105" s="73" t="s">
        <v>244</v>
      </c>
      <c r="AD105" s="79"/>
      <c r="AE105" s="73" t="s">
        <v>245</v>
      </c>
      <c r="AF105" s="76">
        <v>21</v>
      </c>
      <c r="AG105" s="76">
        <v>54.3</v>
      </c>
      <c r="AH105" s="76"/>
      <c r="AI105" s="76"/>
      <c r="AJ105" s="76">
        <v>0</v>
      </c>
    </row>
    <row r="106" spans="1:51" s="95" customFormat="1" x14ac:dyDescent="0.2">
      <c r="A106" s="75">
        <v>103</v>
      </c>
      <c r="B106" s="73" t="s">
        <v>246</v>
      </c>
      <c r="C106" s="74"/>
      <c r="D106" s="74"/>
      <c r="E106" s="75">
        <v>1976</v>
      </c>
      <c r="F106" s="75"/>
      <c r="G106" s="73" t="s">
        <v>247</v>
      </c>
      <c r="H106" s="74"/>
      <c r="I106" s="73" t="s">
        <v>2427</v>
      </c>
      <c r="J106" s="75" t="s">
        <v>1220</v>
      </c>
      <c r="K106" s="75" t="s">
        <v>493</v>
      </c>
      <c r="L106" s="75"/>
      <c r="M106" s="75"/>
      <c r="N106" s="75"/>
      <c r="O106" s="76">
        <v>43</v>
      </c>
      <c r="P106" s="76">
        <v>518</v>
      </c>
      <c r="Q106" s="76">
        <v>325</v>
      </c>
      <c r="R106" s="76">
        <v>85500</v>
      </c>
      <c r="S106" s="132">
        <v>8310</v>
      </c>
      <c r="T106" s="75" t="s">
        <v>495</v>
      </c>
      <c r="U106" s="75"/>
      <c r="V106" s="75" t="s">
        <v>529</v>
      </c>
      <c r="W106" s="74"/>
      <c r="X106" s="133">
        <v>5750</v>
      </c>
      <c r="Y106" s="84">
        <v>27600</v>
      </c>
      <c r="Z106" s="75" t="s">
        <v>496</v>
      </c>
      <c r="AA106" s="73" t="s">
        <v>2311</v>
      </c>
      <c r="AB106" s="73" t="s">
        <v>1054</v>
      </c>
      <c r="AC106" s="73" t="s">
        <v>713</v>
      </c>
      <c r="AD106" s="78" t="s">
        <v>248</v>
      </c>
      <c r="AE106" s="73" t="s">
        <v>247</v>
      </c>
      <c r="AF106" s="76">
        <v>120</v>
      </c>
      <c r="AG106" s="76">
        <v>625</v>
      </c>
      <c r="AH106" s="76"/>
      <c r="AI106" s="76"/>
      <c r="AJ106" s="76"/>
    </row>
    <row r="107" spans="1:51" s="95" customFormat="1" x14ac:dyDescent="0.2">
      <c r="A107" s="75">
        <v>104</v>
      </c>
      <c r="B107" s="73" t="s">
        <v>249</v>
      </c>
      <c r="C107" s="74"/>
      <c r="D107" s="74"/>
      <c r="E107" s="75">
        <v>1977</v>
      </c>
      <c r="F107" s="75"/>
      <c r="G107" s="73" t="s">
        <v>250</v>
      </c>
      <c r="H107" s="74"/>
      <c r="I107" s="73" t="s">
        <v>2453</v>
      </c>
      <c r="J107" s="75" t="s">
        <v>1220</v>
      </c>
      <c r="K107" s="75" t="s">
        <v>558</v>
      </c>
      <c r="L107" s="75"/>
      <c r="M107" s="75" t="s">
        <v>559</v>
      </c>
      <c r="N107" s="75" t="s">
        <v>578</v>
      </c>
      <c r="O107" s="76">
        <v>67</v>
      </c>
      <c r="P107" s="76">
        <v>417</v>
      </c>
      <c r="Q107" s="76">
        <v>818</v>
      </c>
      <c r="R107" s="76">
        <v>123000</v>
      </c>
      <c r="S107" s="76">
        <v>6960</v>
      </c>
      <c r="T107" s="75" t="s">
        <v>495</v>
      </c>
      <c r="U107" s="75"/>
      <c r="V107" s="75"/>
      <c r="W107" s="74"/>
      <c r="X107" s="131">
        <v>873</v>
      </c>
      <c r="Y107" s="75">
        <v>4300</v>
      </c>
      <c r="Z107" s="75" t="s">
        <v>496</v>
      </c>
      <c r="AA107" s="73" t="s">
        <v>251</v>
      </c>
      <c r="AB107" s="73" t="s">
        <v>252</v>
      </c>
      <c r="AC107" s="73" t="s">
        <v>253</v>
      </c>
      <c r="AD107" s="78" t="s">
        <v>254</v>
      </c>
      <c r="AE107" s="73"/>
      <c r="AF107" s="76"/>
      <c r="AG107" s="76"/>
      <c r="AH107" s="76"/>
      <c r="AI107" s="76"/>
      <c r="AJ107" s="76"/>
    </row>
    <row r="108" spans="1:51" s="95" customFormat="1" x14ac:dyDescent="0.2">
      <c r="A108" s="75">
        <v>105</v>
      </c>
      <c r="B108" s="73" t="s">
        <v>255</v>
      </c>
      <c r="C108" s="73" t="s">
        <v>256</v>
      </c>
      <c r="D108" s="74"/>
      <c r="E108" s="75">
        <v>1978</v>
      </c>
      <c r="F108" s="75"/>
      <c r="G108" s="73" t="s">
        <v>1088</v>
      </c>
      <c r="H108" s="74"/>
      <c r="I108" s="73" t="s">
        <v>257</v>
      </c>
      <c r="J108" s="75" t="s">
        <v>1220</v>
      </c>
      <c r="K108" s="75" t="s">
        <v>509</v>
      </c>
      <c r="L108" s="75"/>
      <c r="M108" s="75" t="s">
        <v>559</v>
      </c>
      <c r="N108" s="75" t="s">
        <v>578</v>
      </c>
      <c r="O108" s="76">
        <v>30</v>
      </c>
      <c r="P108" s="76">
        <v>225</v>
      </c>
      <c r="Q108" s="76">
        <v>147</v>
      </c>
      <c r="R108" s="76">
        <v>800</v>
      </c>
      <c r="S108" s="76">
        <v>100</v>
      </c>
      <c r="T108" s="75" t="s">
        <v>495</v>
      </c>
      <c r="U108" s="75"/>
      <c r="V108" s="75"/>
      <c r="W108" s="74"/>
      <c r="X108" s="131">
        <v>0.6</v>
      </c>
      <c r="Y108" s="75">
        <v>25</v>
      </c>
      <c r="Z108" s="75" t="s">
        <v>496</v>
      </c>
      <c r="AA108" s="73" t="s">
        <v>196</v>
      </c>
      <c r="AB108" s="73" t="s">
        <v>2312</v>
      </c>
      <c r="AC108" s="73" t="s">
        <v>2312</v>
      </c>
      <c r="AD108" s="79"/>
      <c r="AE108" s="73"/>
      <c r="AF108" s="76"/>
      <c r="AG108" s="76"/>
      <c r="AH108" s="76"/>
      <c r="AI108" s="76"/>
      <c r="AJ108" s="76"/>
    </row>
    <row r="109" spans="1:51" s="147" customFormat="1" ht="24" x14ac:dyDescent="0.2">
      <c r="A109" s="75">
        <v>106</v>
      </c>
      <c r="B109" s="86" t="s">
        <v>258</v>
      </c>
      <c r="C109" s="136"/>
      <c r="D109" s="136"/>
      <c r="E109" s="72">
        <v>1978</v>
      </c>
      <c r="F109" s="72"/>
      <c r="G109" s="86" t="s">
        <v>259</v>
      </c>
      <c r="H109" s="136"/>
      <c r="I109" s="86" t="s">
        <v>2378</v>
      </c>
      <c r="J109" s="72" t="s">
        <v>1220</v>
      </c>
      <c r="K109" s="72" t="s">
        <v>558</v>
      </c>
      <c r="L109" s="72"/>
      <c r="M109" s="72" t="s">
        <v>559</v>
      </c>
      <c r="N109" s="72" t="s">
        <v>578</v>
      </c>
      <c r="O109" s="85">
        <v>25</v>
      </c>
      <c r="P109" s="85">
        <v>523</v>
      </c>
      <c r="Q109" s="85">
        <v>126</v>
      </c>
      <c r="R109" s="85">
        <v>16090</v>
      </c>
      <c r="S109" s="85">
        <v>2500</v>
      </c>
      <c r="T109" s="72" t="s">
        <v>495</v>
      </c>
      <c r="U109" s="72"/>
      <c r="V109" s="72"/>
      <c r="W109" s="136"/>
      <c r="X109" s="143"/>
      <c r="Y109" s="72">
        <v>647</v>
      </c>
      <c r="Z109" s="72" t="s">
        <v>503</v>
      </c>
      <c r="AA109" s="86" t="s">
        <v>2379</v>
      </c>
      <c r="AB109" s="86" t="s">
        <v>239</v>
      </c>
      <c r="AC109" s="151" t="s">
        <v>260</v>
      </c>
      <c r="AD109" s="152" t="s">
        <v>261</v>
      </c>
      <c r="AE109" s="86"/>
      <c r="AF109" s="85"/>
      <c r="AG109" s="85"/>
      <c r="AH109" s="85"/>
      <c r="AI109" s="85"/>
      <c r="AJ109" s="85"/>
      <c r="AK109" s="19"/>
      <c r="AL109" s="19"/>
      <c r="AM109" s="19"/>
      <c r="AN109" s="19"/>
      <c r="AO109" s="19"/>
      <c r="AP109" s="19"/>
      <c r="AQ109" s="19"/>
      <c r="AR109" s="19"/>
      <c r="AS109" s="19"/>
      <c r="AT109" s="19"/>
      <c r="AU109" s="19"/>
      <c r="AV109" s="19"/>
      <c r="AW109" s="19"/>
      <c r="AX109" s="19"/>
      <c r="AY109" s="19"/>
    </row>
    <row r="110" spans="1:51" s="95" customFormat="1" x14ac:dyDescent="0.2">
      <c r="A110" s="75">
        <v>107</v>
      </c>
      <c r="B110" s="73" t="s">
        <v>262</v>
      </c>
      <c r="C110" s="74"/>
      <c r="D110" s="74"/>
      <c r="E110" s="75">
        <v>1978</v>
      </c>
      <c r="F110" s="75"/>
      <c r="G110" s="73" t="s">
        <v>263</v>
      </c>
      <c r="H110" s="74"/>
      <c r="I110" s="73" t="s">
        <v>2355</v>
      </c>
      <c r="J110" s="75" t="s">
        <v>1220</v>
      </c>
      <c r="K110" s="75" t="s">
        <v>509</v>
      </c>
      <c r="L110" s="75"/>
      <c r="M110" s="75" t="s">
        <v>525</v>
      </c>
      <c r="N110" s="75" t="s">
        <v>511</v>
      </c>
      <c r="O110" s="76">
        <v>14</v>
      </c>
      <c r="P110" s="76">
        <v>600</v>
      </c>
      <c r="Q110" s="76">
        <v>80</v>
      </c>
      <c r="R110" s="76">
        <v>4300</v>
      </c>
      <c r="S110" s="76">
        <v>1250</v>
      </c>
      <c r="T110" s="75" t="s">
        <v>495</v>
      </c>
      <c r="U110" s="75"/>
      <c r="V110" s="75"/>
      <c r="W110" s="74"/>
      <c r="X110" s="131">
        <v>200</v>
      </c>
      <c r="Y110" s="75">
        <v>1400</v>
      </c>
      <c r="Z110" s="75" t="s">
        <v>496</v>
      </c>
      <c r="AA110" s="73" t="s">
        <v>264</v>
      </c>
      <c r="AB110" s="73" t="s">
        <v>265</v>
      </c>
      <c r="AC110" s="73" t="s">
        <v>253</v>
      </c>
      <c r="AD110" s="79"/>
      <c r="AE110" s="73"/>
      <c r="AF110" s="76"/>
      <c r="AG110" s="76"/>
      <c r="AH110" s="76"/>
      <c r="AI110" s="76"/>
      <c r="AJ110" s="76"/>
    </row>
    <row r="111" spans="1:51" s="95" customFormat="1" x14ac:dyDescent="0.2">
      <c r="A111" s="75">
        <v>108</v>
      </c>
      <c r="B111" s="86" t="s">
        <v>266</v>
      </c>
      <c r="C111" s="74"/>
      <c r="D111" s="74"/>
      <c r="E111" s="75">
        <v>1979</v>
      </c>
      <c r="F111" s="75"/>
      <c r="G111" s="73" t="s">
        <v>267</v>
      </c>
      <c r="H111" s="74"/>
      <c r="I111" s="73" t="s">
        <v>2332</v>
      </c>
      <c r="J111" s="75" t="s">
        <v>1220</v>
      </c>
      <c r="K111" s="75" t="s">
        <v>558</v>
      </c>
      <c r="L111" s="75"/>
      <c r="M111" s="75" t="s">
        <v>559</v>
      </c>
      <c r="N111" s="75" t="s">
        <v>511</v>
      </c>
      <c r="O111" s="76">
        <v>54</v>
      </c>
      <c r="P111" s="76">
        <v>430</v>
      </c>
      <c r="Q111" s="76">
        <v>1413</v>
      </c>
      <c r="R111" s="76">
        <v>61800</v>
      </c>
      <c r="S111" s="76">
        <v>5420</v>
      </c>
      <c r="T111" s="75" t="s">
        <v>512</v>
      </c>
      <c r="U111" s="75"/>
      <c r="V111" s="75" t="s">
        <v>495</v>
      </c>
      <c r="W111" s="74"/>
      <c r="X111" s="131">
        <v>420</v>
      </c>
      <c r="Y111" s="75">
        <v>903</v>
      </c>
      <c r="Z111" s="75" t="s">
        <v>496</v>
      </c>
      <c r="AA111" s="73" t="s">
        <v>2327</v>
      </c>
      <c r="AB111" s="73" t="s">
        <v>239</v>
      </c>
      <c r="AC111" s="73" t="s">
        <v>268</v>
      </c>
      <c r="AD111" s="79"/>
      <c r="AE111" s="73"/>
      <c r="AF111" s="76"/>
      <c r="AG111" s="76"/>
      <c r="AH111" s="76"/>
      <c r="AI111" s="76"/>
      <c r="AJ111" s="76"/>
    </row>
    <row r="112" spans="1:51" s="95" customFormat="1" x14ac:dyDescent="0.2">
      <c r="A112" s="75">
        <v>109</v>
      </c>
      <c r="B112" s="73" t="s">
        <v>269</v>
      </c>
      <c r="C112" s="74"/>
      <c r="D112" s="74"/>
      <c r="E112" s="75">
        <v>1979</v>
      </c>
      <c r="F112" s="75"/>
      <c r="G112" s="73" t="s">
        <v>270</v>
      </c>
      <c r="H112" s="74"/>
      <c r="I112" s="73" t="s">
        <v>2409</v>
      </c>
      <c r="J112" s="75" t="s">
        <v>1220</v>
      </c>
      <c r="K112" s="75" t="s">
        <v>509</v>
      </c>
      <c r="L112" s="75" t="s">
        <v>558</v>
      </c>
      <c r="M112" s="75" t="s">
        <v>559</v>
      </c>
      <c r="N112" s="75" t="s">
        <v>578</v>
      </c>
      <c r="O112" s="76">
        <v>26</v>
      </c>
      <c r="P112" s="76">
        <v>367</v>
      </c>
      <c r="Q112" s="76">
        <v>95</v>
      </c>
      <c r="R112" s="76">
        <v>9000</v>
      </c>
      <c r="S112" s="76">
        <v>1550</v>
      </c>
      <c r="T112" s="75" t="s">
        <v>495</v>
      </c>
      <c r="U112" s="75"/>
      <c r="V112" s="75"/>
      <c r="W112" s="74"/>
      <c r="X112" s="131">
        <v>143</v>
      </c>
      <c r="Y112" s="75">
        <v>2470</v>
      </c>
      <c r="Z112" s="75" t="s">
        <v>496</v>
      </c>
      <c r="AA112" s="73" t="s">
        <v>2410</v>
      </c>
      <c r="AB112" s="73" t="s">
        <v>2312</v>
      </c>
      <c r="AC112" s="73" t="s">
        <v>2312</v>
      </c>
      <c r="AD112" s="79"/>
      <c r="AE112" s="73"/>
      <c r="AF112" s="76"/>
      <c r="AG112" s="76"/>
      <c r="AH112" s="76"/>
      <c r="AI112" s="76"/>
      <c r="AJ112" s="76"/>
    </row>
    <row r="113" spans="1:36" s="95" customFormat="1" x14ac:dyDescent="0.2">
      <c r="A113" s="75">
        <v>110</v>
      </c>
      <c r="B113" s="73" t="s">
        <v>271</v>
      </c>
      <c r="C113" s="74"/>
      <c r="D113" s="74"/>
      <c r="E113" s="75">
        <v>1979</v>
      </c>
      <c r="F113" s="75"/>
      <c r="G113" s="73" t="s">
        <v>1088</v>
      </c>
      <c r="H113" s="74"/>
      <c r="I113" s="73" t="s">
        <v>271</v>
      </c>
      <c r="J113" s="75" t="s">
        <v>1220</v>
      </c>
      <c r="K113" s="75" t="s">
        <v>509</v>
      </c>
      <c r="L113" s="75"/>
      <c r="M113" s="75" t="s">
        <v>525</v>
      </c>
      <c r="N113" s="75" t="s">
        <v>511</v>
      </c>
      <c r="O113" s="76">
        <v>19</v>
      </c>
      <c r="P113" s="76">
        <v>230</v>
      </c>
      <c r="Q113" s="76">
        <v>60</v>
      </c>
      <c r="R113" s="76">
        <v>2500</v>
      </c>
      <c r="S113" s="76">
        <v>300</v>
      </c>
      <c r="T113" s="75" t="s">
        <v>495</v>
      </c>
      <c r="U113" s="75"/>
      <c r="V113" s="75"/>
      <c r="W113" s="74"/>
      <c r="X113" s="131">
        <v>1.1000000000000001</v>
      </c>
      <c r="Y113" s="75">
        <v>67</v>
      </c>
      <c r="Z113" s="75" t="s">
        <v>496</v>
      </c>
      <c r="AA113" s="73" t="s">
        <v>272</v>
      </c>
      <c r="AB113" s="73" t="s">
        <v>2312</v>
      </c>
      <c r="AC113" s="73" t="s">
        <v>2312</v>
      </c>
      <c r="AD113" s="79"/>
      <c r="AE113" s="73"/>
      <c r="AF113" s="76"/>
      <c r="AG113" s="76"/>
      <c r="AH113" s="76"/>
      <c r="AI113" s="76"/>
      <c r="AJ113" s="76"/>
    </row>
    <row r="114" spans="1:36" s="95" customFormat="1" x14ac:dyDescent="0.2">
      <c r="A114" s="75">
        <v>111</v>
      </c>
      <c r="B114" s="73" t="s">
        <v>273</v>
      </c>
      <c r="C114" s="74"/>
      <c r="D114" s="74"/>
      <c r="E114" s="75">
        <v>1980</v>
      </c>
      <c r="F114" s="75"/>
      <c r="G114" s="73" t="s">
        <v>1088</v>
      </c>
      <c r="H114" s="74"/>
      <c r="I114" s="73" t="s">
        <v>274</v>
      </c>
      <c r="J114" s="75" t="s">
        <v>1220</v>
      </c>
      <c r="K114" s="75" t="s">
        <v>509</v>
      </c>
      <c r="L114" s="75"/>
      <c r="M114" s="75" t="s">
        <v>525</v>
      </c>
      <c r="N114" s="75" t="s">
        <v>511</v>
      </c>
      <c r="O114" s="76">
        <v>28</v>
      </c>
      <c r="P114" s="76">
        <v>300</v>
      </c>
      <c r="Q114" s="76">
        <v>250</v>
      </c>
      <c r="R114" s="76">
        <v>2630</v>
      </c>
      <c r="S114" s="76">
        <v>200</v>
      </c>
      <c r="T114" s="75" t="s">
        <v>495</v>
      </c>
      <c r="U114" s="75"/>
      <c r="V114" s="75"/>
      <c r="W114" s="74"/>
      <c r="X114" s="131">
        <v>1.49</v>
      </c>
      <c r="Y114" s="75">
        <v>100</v>
      </c>
      <c r="Z114" s="75" t="s">
        <v>496</v>
      </c>
      <c r="AA114" s="73" t="s">
        <v>275</v>
      </c>
      <c r="AB114" s="73" t="s">
        <v>2312</v>
      </c>
      <c r="AC114" s="73" t="s">
        <v>2312</v>
      </c>
      <c r="AD114" s="79"/>
      <c r="AE114" s="73"/>
      <c r="AF114" s="76"/>
      <c r="AG114" s="76"/>
      <c r="AH114" s="76"/>
      <c r="AI114" s="76"/>
      <c r="AJ114" s="76"/>
    </row>
    <row r="115" spans="1:36" s="19" customFormat="1" x14ac:dyDescent="0.2">
      <c r="A115" s="75">
        <v>112</v>
      </c>
      <c r="B115" s="86" t="s">
        <v>276</v>
      </c>
      <c r="C115" s="136"/>
      <c r="D115" s="136"/>
      <c r="E115" s="72">
        <v>1981</v>
      </c>
      <c r="F115" s="72"/>
      <c r="G115" s="86" t="s">
        <v>277</v>
      </c>
      <c r="H115" s="136"/>
      <c r="I115" s="86" t="s">
        <v>153</v>
      </c>
      <c r="J115" s="72" t="s">
        <v>1220</v>
      </c>
      <c r="K115" s="72" t="s">
        <v>558</v>
      </c>
      <c r="L115" s="72"/>
      <c r="M115" s="72" t="s">
        <v>559</v>
      </c>
      <c r="N115" s="72" t="s">
        <v>511</v>
      </c>
      <c r="O115" s="85">
        <v>18</v>
      </c>
      <c r="P115" s="85">
        <v>280</v>
      </c>
      <c r="Q115" s="85">
        <v>75</v>
      </c>
      <c r="R115" s="85">
        <v>360</v>
      </c>
      <c r="S115" s="85">
        <v>70</v>
      </c>
      <c r="T115" s="72" t="s">
        <v>495</v>
      </c>
      <c r="U115" s="72"/>
      <c r="V115" s="72"/>
      <c r="W115" s="136"/>
      <c r="X115" s="143"/>
      <c r="Y115" s="72">
        <v>35</v>
      </c>
      <c r="Z115" s="72" t="s">
        <v>496</v>
      </c>
      <c r="AA115" s="86" t="s">
        <v>278</v>
      </c>
      <c r="AB115" s="86" t="s">
        <v>1146</v>
      </c>
      <c r="AC115" s="86" t="s">
        <v>279</v>
      </c>
      <c r="AD115" s="140"/>
      <c r="AE115" s="86"/>
      <c r="AF115" s="85"/>
      <c r="AG115" s="85"/>
      <c r="AH115" s="85"/>
      <c r="AI115" s="85"/>
      <c r="AJ115" s="85"/>
    </row>
    <row r="116" spans="1:36" s="19" customFormat="1" x14ac:dyDescent="0.2">
      <c r="A116" s="75">
        <v>113</v>
      </c>
      <c r="B116" s="86" t="s">
        <v>280</v>
      </c>
      <c r="C116" s="136"/>
      <c r="D116" s="136"/>
      <c r="E116" s="72">
        <v>1982</v>
      </c>
      <c r="F116" s="72"/>
      <c r="G116" s="86" t="s">
        <v>277</v>
      </c>
      <c r="H116" s="136"/>
      <c r="I116" s="86" t="s">
        <v>153</v>
      </c>
      <c r="J116" s="72" t="s">
        <v>1220</v>
      </c>
      <c r="K116" s="72" t="s">
        <v>558</v>
      </c>
      <c r="L116" s="72"/>
      <c r="M116" s="72" t="s">
        <v>559</v>
      </c>
      <c r="N116" s="72" t="s">
        <v>511</v>
      </c>
      <c r="O116" s="85">
        <v>20</v>
      </c>
      <c r="P116" s="85">
        <v>130</v>
      </c>
      <c r="Q116" s="85">
        <v>42</v>
      </c>
      <c r="R116" s="85">
        <v>65</v>
      </c>
      <c r="S116" s="85">
        <v>19</v>
      </c>
      <c r="T116" s="72" t="s">
        <v>495</v>
      </c>
      <c r="U116" s="72"/>
      <c r="V116" s="72"/>
      <c r="W116" s="136"/>
      <c r="X116" s="143"/>
      <c r="Y116" s="72">
        <v>35</v>
      </c>
      <c r="Z116" s="72" t="s">
        <v>496</v>
      </c>
      <c r="AA116" s="86" t="s">
        <v>278</v>
      </c>
      <c r="AB116" s="86" t="s">
        <v>281</v>
      </c>
      <c r="AC116" s="86" t="s">
        <v>282</v>
      </c>
      <c r="AD116" s="140"/>
      <c r="AE116" s="86"/>
      <c r="AF116" s="85"/>
      <c r="AG116" s="85"/>
      <c r="AH116" s="85"/>
      <c r="AI116" s="85"/>
      <c r="AJ116" s="85"/>
    </row>
    <row r="117" spans="1:36" s="19" customFormat="1" x14ac:dyDescent="0.2">
      <c r="A117" s="75">
        <v>114</v>
      </c>
      <c r="B117" s="86" t="s">
        <v>283</v>
      </c>
      <c r="C117" s="136"/>
      <c r="D117" s="136"/>
      <c r="E117" s="72">
        <v>1982</v>
      </c>
      <c r="F117" s="72"/>
      <c r="G117" s="86" t="s">
        <v>277</v>
      </c>
      <c r="H117" s="136"/>
      <c r="I117" s="86" t="s">
        <v>153</v>
      </c>
      <c r="J117" s="72" t="s">
        <v>1220</v>
      </c>
      <c r="K117" s="72" t="s">
        <v>558</v>
      </c>
      <c r="L117" s="72"/>
      <c r="M117" s="72" t="s">
        <v>559</v>
      </c>
      <c r="N117" s="72" t="s">
        <v>511</v>
      </c>
      <c r="O117" s="85">
        <v>15</v>
      </c>
      <c r="P117" s="85">
        <v>160</v>
      </c>
      <c r="Q117" s="85">
        <v>46</v>
      </c>
      <c r="R117" s="85">
        <v>60</v>
      </c>
      <c r="S117" s="85">
        <v>16</v>
      </c>
      <c r="T117" s="72" t="s">
        <v>495</v>
      </c>
      <c r="U117" s="72"/>
      <c r="V117" s="72"/>
      <c r="W117" s="136"/>
      <c r="X117" s="143"/>
      <c r="Y117" s="72">
        <v>9</v>
      </c>
      <c r="Z117" s="72" t="s">
        <v>496</v>
      </c>
      <c r="AA117" s="86" t="s">
        <v>278</v>
      </c>
      <c r="AB117" s="86" t="s">
        <v>281</v>
      </c>
      <c r="AC117" s="86" t="s">
        <v>282</v>
      </c>
      <c r="AD117" s="140"/>
      <c r="AE117" s="86"/>
      <c r="AF117" s="85"/>
      <c r="AG117" s="85"/>
      <c r="AH117" s="85"/>
      <c r="AI117" s="85"/>
      <c r="AJ117" s="85"/>
    </row>
    <row r="118" spans="1:36" s="95" customFormat="1" ht="24" x14ac:dyDescent="0.2">
      <c r="A118" s="75">
        <v>115</v>
      </c>
      <c r="B118" s="73" t="s">
        <v>284</v>
      </c>
      <c r="C118" s="74"/>
      <c r="D118" s="74"/>
      <c r="E118" s="75">
        <v>1982</v>
      </c>
      <c r="F118" s="75"/>
      <c r="G118" s="73" t="s">
        <v>263</v>
      </c>
      <c r="H118" s="74"/>
      <c r="I118" s="73" t="s">
        <v>2355</v>
      </c>
      <c r="J118" s="75" t="s">
        <v>1220</v>
      </c>
      <c r="K118" s="75" t="s">
        <v>558</v>
      </c>
      <c r="L118" s="75"/>
      <c r="M118" s="75" t="s">
        <v>770</v>
      </c>
      <c r="N118" s="75" t="s">
        <v>578</v>
      </c>
      <c r="O118" s="76">
        <v>51</v>
      </c>
      <c r="P118" s="76">
        <v>205</v>
      </c>
      <c r="Q118" s="76">
        <v>206</v>
      </c>
      <c r="R118" s="76">
        <v>33500</v>
      </c>
      <c r="S118" s="76">
        <v>2340</v>
      </c>
      <c r="T118" s="75" t="s">
        <v>495</v>
      </c>
      <c r="U118" s="75"/>
      <c r="V118" s="75"/>
      <c r="W118" s="74"/>
      <c r="X118" s="131">
        <v>380</v>
      </c>
      <c r="Y118" s="75">
        <v>5900</v>
      </c>
      <c r="Z118" s="75" t="s">
        <v>503</v>
      </c>
      <c r="AA118" s="73" t="s">
        <v>264</v>
      </c>
      <c r="AB118" s="141" t="s">
        <v>285</v>
      </c>
      <c r="AC118" s="73" t="s">
        <v>286</v>
      </c>
      <c r="AD118" s="134" t="s">
        <v>287</v>
      </c>
      <c r="AE118" s="73"/>
      <c r="AF118" s="76"/>
      <c r="AG118" s="76"/>
      <c r="AH118" s="76"/>
      <c r="AI118" s="76"/>
      <c r="AJ118" s="76"/>
    </row>
    <row r="119" spans="1:36" s="95" customFormat="1" x14ac:dyDescent="0.2">
      <c r="A119" s="75">
        <v>116</v>
      </c>
      <c r="B119" s="73" t="s">
        <v>288</v>
      </c>
      <c r="C119" s="74"/>
      <c r="D119" s="74"/>
      <c r="E119" s="75">
        <v>1982</v>
      </c>
      <c r="F119" s="75"/>
      <c r="G119" s="73" t="s">
        <v>289</v>
      </c>
      <c r="H119" s="74"/>
      <c r="I119" s="73" t="s">
        <v>121</v>
      </c>
      <c r="J119" s="75" t="s">
        <v>1220</v>
      </c>
      <c r="K119" s="75" t="s">
        <v>558</v>
      </c>
      <c r="L119" s="75"/>
      <c r="M119" s="75" t="s">
        <v>770</v>
      </c>
      <c r="N119" s="75" t="s">
        <v>578</v>
      </c>
      <c r="O119" s="76">
        <v>80</v>
      </c>
      <c r="P119" s="76">
        <v>380</v>
      </c>
      <c r="Q119" s="76">
        <v>1340</v>
      </c>
      <c r="R119" s="76">
        <v>189200</v>
      </c>
      <c r="S119" s="76">
        <v>6800</v>
      </c>
      <c r="T119" s="75" t="s">
        <v>495</v>
      </c>
      <c r="U119" s="75"/>
      <c r="V119" s="75"/>
      <c r="W119" s="74"/>
      <c r="X119" s="131">
        <v>101</v>
      </c>
      <c r="Y119" s="75">
        <v>575</v>
      </c>
      <c r="Z119" s="75" t="s">
        <v>496</v>
      </c>
      <c r="AA119" s="73" t="s">
        <v>109</v>
      </c>
      <c r="AB119" s="73" t="s">
        <v>2312</v>
      </c>
      <c r="AC119" s="73" t="s">
        <v>290</v>
      </c>
      <c r="AD119" s="79"/>
      <c r="AE119" s="73"/>
      <c r="AF119" s="76"/>
      <c r="AG119" s="76"/>
      <c r="AH119" s="76"/>
      <c r="AI119" s="76"/>
      <c r="AJ119" s="76"/>
    </row>
    <row r="120" spans="1:36" s="95" customFormat="1" x14ac:dyDescent="0.2">
      <c r="A120" s="75">
        <v>117</v>
      </c>
      <c r="B120" s="73" t="s">
        <v>291</v>
      </c>
      <c r="C120" s="74"/>
      <c r="D120" s="74"/>
      <c r="E120" s="75">
        <v>1983</v>
      </c>
      <c r="F120" s="75"/>
      <c r="G120" s="73" t="s">
        <v>1088</v>
      </c>
      <c r="H120" s="74"/>
      <c r="I120" s="73" t="s">
        <v>2427</v>
      </c>
      <c r="J120" s="75" t="s">
        <v>1220</v>
      </c>
      <c r="K120" s="75" t="s">
        <v>509</v>
      </c>
      <c r="L120" s="75"/>
      <c r="M120" s="75" t="s">
        <v>559</v>
      </c>
      <c r="N120" s="75" t="s">
        <v>578</v>
      </c>
      <c r="O120" s="76">
        <v>26</v>
      </c>
      <c r="P120" s="76">
        <v>320</v>
      </c>
      <c r="Q120" s="76">
        <v>160</v>
      </c>
      <c r="R120" s="76">
        <v>3800</v>
      </c>
      <c r="S120" s="76">
        <v>580</v>
      </c>
      <c r="T120" s="75" t="s">
        <v>495</v>
      </c>
      <c r="U120" s="75"/>
      <c r="V120" s="75"/>
      <c r="W120" s="74"/>
      <c r="X120" s="131">
        <v>1</v>
      </c>
      <c r="Y120" s="75">
        <v>15</v>
      </c>
      <c r="Z120" s="75" t="s">
        <v>496</v>
      </c>
      <c r="AA120" s="73" t="s">
        <v>2428</v>
      </c>
      <c r="AB120" s="73" t="s">
        <v>2312</v>
      </c>
      <c r="AC120" s="73" t="s">
        <v>2312</v>
      </c>
      <c r="AD120" s="79"/>
      <c r="AE120" s="73"/>
      <c r="AF120" s="76"/>
      <c r="AG120" s="76"/>
      <c r="AH120" s="76"/>
      <c r="AI120" s="76"/>
      <c r="AJ120" s="76"/>
    </row>
    <row r="121" spans="1:36" s="95" customFormat="1" x14ac:dyDescent="0.2">
      <c r="A121" s="75">
        <v>118</v>
      </c>
      <c r="B121" s="73" t="s">
        <v>292</v>
      </c>
      <c r="C121" s="74"/>
      <c r="D121" s="74"/>
      <c r="E121" s="75">
        <v>1983</v>
      </c>
      <c r="F121" s="75"/>
      <c r="G121" s="73" t="s">
        <v>293</v>
      </c>
      <c r="H121" s="74"/>
      <c r="I121" s="73" t="s">
        <v>294</v>
      </c>
      <c r="J121" s="75" t="s">
        <v>1220</v>
      </c>
      <c r="K121" s="75" t="s">
        <v>558</v>
      </c>
      <c r="L121" s="75"/>
      <c r="M121" s="75" t="s">
        <v>770</v>
      </c>
      <c r="N121" s="75" t="s">
        <v>578</v>
      </c>
      <c r="O121" s="76">
        <v>43</v>
      </c>
      <c r="P121" s="76">
        <v>180</v>
      </c>
      <c r="Q121" s="76">
        <v>243</v>
      </c>
      <c r="R121" s="76">
        <v>16000</v>
      </c>
      <c r="S121" s="76">
        <v>2200</v>
      </c>
      <c r="T121" s="75" t="s">
        <v>495</v>
      </c>
      <c r="U121" s="75"/>
      <c r="V121" s="75"/>
      <c r="W121" s="74"/>
      <c r="X121" s="131">
        <v>60.2</v>
      </c>
      <c r="Y121" s="75">
        <v>740</v>
      </c>
      <c r="Z121" s="75" t="s">
        <v>496</v>
      </c>
      <c r="AA121" s="73" t="s">
        <v>295</v>
      </c>
      <c r="AB121" s="73" t="s">
        <v>2312</v>
      </c>
      <c r="AC121" s="73" t="s">
        <v>296</v>
      </c>
      <c r="AD121" s="79"/>
      <c r="AE121" s="73"/>
      <c r="AF121" s="76"/>
      <c r="AG121" s="76"/>
      <c r="AH121" s="76"/>
      <c r="AI121" s="76"/>
      <c r="AJ121" s="76"/>
    </row>
    <row r="122" spans="1:36" s="95" customFormat="1" x14ac:dyDescent="0.2">
      <c r="A122" s="75">
        <v>119</v>
      </c>
      <c r="B122" s="73" t="s">
        <v>297</v>
      </c>
      <c r="C122" s="73" t="s">
        <v>298</v>
      </c>
      <c r="D122" s="74"/>
      <c r="E122" s="75">
        <v>1983</v>
      </c>
      <c r="F122" s="75"/>
      <c r="G122" s="73" t="s">
        <v>299</v>
      </c>
      <c r="H122" s="74"/>
      <c r="I122" s="73" t="s">
        <v>300</v>
      </c>
      <c r="J122" s="75" t="s">
        <v>1220</v>
      </c>
      <c r="K122" s="75" t="s">
        <v>558</v>
      </c>
      <c r="L122" s="75"/>
      <c r="M122" s="75" t="s">
        <v>770</v>
      </c>
      <c r="N122" s="75" t="s">
        <v>578</v>
      </c>
      <c r="O122" s="76">
        <v>67</v>
      </c>
      <c r="P122" s="76">
        <v>550</v>
      </c>
      <c r="Q122" s="76">
        <v>875</v>
      </c>
      <c r="R122" s="76">
        <v>283000</v>
      </c>
      <c r="S122" s="76">
        <v>15400</v>
      </c>
      <c r="T122" s="75" t="s">
        <v>512</v>
      </c>
      <c r="U122" s="75"/>
      <c r="V122" s="75" t="s">
        <v>495</v>
      </c>
      <c r="W122" s="74"/>
      <c r="X122" s="131">
        <v>233</v>
      </c>
      <c r="Y122" s="75">
        <v>637</v>
      </c>
      <c r="Z122" s="75" t="s">
        <v>496</v>
      </c>
      <c r="AA122" s="73" t="s">
        <v>2327</v>
      </c>
      <c r="AB122" s="73" t="s">
        <v>301</v>
      </c>
      <c r="AC122" s="73" t="s">
        <v>240</v>
      </c>
      <c r="AD122" s="78" t="s">
        <v>302</v>
      </c>
      <c r="AE122" s="73"/>
      <c r="AF122" s="76"/>
      <c r="AG122" s="76"/>
      <c r="AH122" s="76"/>
      <c r="AI122" s="76"/>
      <c r="AJ122" s="76"/>
    </row>
    <row r="123" spans="1:36" s="95" customFormat="1" x14ac:dyDescent="0.2">
      <c r="A123" s="75">
        <v>120</v>
      </c>
      <c r="B123" s="73" t="s">
        <v>303</v>
      </c>
      <c r="C123" s="73" t="s">
        <v>304</v>
      </c>
      <c r="D123" s="74"/>
      <c r="E123" s="75">
        <v>1984</v>
      </c>
      <c r="F123" s="75"/>
      <c r="G123" s="73" t="s">
        <v>305</v>
      </c>
      <c r="H123" s="74"/>
      <c r="I123" s="73" t="s">
        <v>153</v>
      </c>
      <c r="J123" s="75" t="s">
        <v>1220</v>
      </c>
      <c r="K123" s="75" t="s">
        <v>509</v>
      </c>
      <c r="L123" s="75"/>
      <c r="M123" s="75" t="s">
        <v>525</v>
      </c>
      <c r="N123" s="75" t="s">
        <v>495</v>
      </c>
      <c r="O123" s="76">
        <v>16</v>
      </c>
      <c r="P123" s="76">
        <v>450</v>
      </c>
      <c r="Q123" s="76">
        <v>95</v>
      </c>
      <c r="R123" s="76">
        <v>456</v>
      </c>
      <c r="S123" s="76">
        <v>102</v>
      </c>
      <c r="T123" s="75" t="s">
        <v>495</v>
      </c>
      <c r="U123" s="75"/>
      <c r="V123" s="75"/>
      <c r="W123" s="74"/>
      <c r="X123" s="131">
        <v>0.3</v>
      </c>
      <c r="Y123" s="75">
        <v>5</v>
      </c>
      <c r="Z123" s="75" t="s">
        <v>496</v>
      </c>
      <c r="AA123" s="73" t="s">
        <v>154</v>
      </c>
      <c r="AB123" s="73" t="s">
        <v>306</v>
      </c>
      <c r="AC123" s="73" t="s">
        <v>612</v>
      </c>
      <c r="AD123" s="79"/>
      <c r="AE123" s="73"/>
      <c r="AF123" s="76"/>
      <c r="AG123" s="76"/>
      <c r="AH123" s="76"/>
      <c r="AI123" s="76"/>
      <c r="AJ123" s="76"/>
    </row>
    <row r="124" spans="1:36" s="95" customFormat="1" x14ac:dyDescent="0.2">
      <c r="A124" s="75">
        <v>121</v>
      </c>
      <c r="B124" s="73" t="s">
        <v>104</v>
      </c>
      <c r="C124" s="74"/>
      <c r="D124" s="74"/>
      <c r="E124" s="75">
        <v>1984</v>
      </c>
      <c r="F124" s="75"/>
      <c r="G124" s="73" t="s">
        <v>1088</v>
      </c>
      <c r="H124" s="74"/>
      <c r="I124" s="73" t="s">
        <v>307</v>
      </c>
      <c r="J124" s="75" t="s">
        <v>1220</v>
      </c>
      <c r="K124" s="75" t="s">
        <v>509</v>
      </c>
      <c r="L124" s="75"/>
      <c r="M124" s="75" t="s">
        <v>559</v>
      </c>
      <c r="N124" s="75" t="s">
        <v>578</v>
      </c>
      <c r="O124" s="76">
        <v>32</v>
      </c>
      <c r="P124" s="76">
        <v>505</v>
      </c>
      <c r="Q124" s="76">
        <v>500</v>
      </c>
      <c r="R124" s="76">
        <v>4900</v>
      </c>
      <c r="S124" s="76">
        <v>550</v>
      </c>
      <c r="T124" s="75" t="s">
        <v>495</v>
      </c>
      <c r="U124" s="75"/>
      <c r="V124" s="75"/>
      <c r="W124" s="74"/>
      <c r="X124" s="131">
        <v>3.26</v>
      </c>
      <c r="Y124" s="75">
        <v>150</v>
      </c>
      <c r="Z124" s="75" t="s">
        <v>496</v>
      </c>
      <c r="AA124" s="73" t="s">
        <v>308</v>
      </c>
      <c r="AB124" s="73" t="s">
        <v>309</v>
      </c>
      <c r="AC124" s="73" t="s">
        <v>2312</v>
      </c>
      <c r="AD124" s="79"/>
      <c r="AE124" s="73"/>
      <c r="AF124" s="76"/>
      <c r="AG124" s="76"/>
      <c r="AH124" s="76"/>
      <c r="AI124" s="76"/>
      <c r="AJ124" s="76"/>
    </row>
    <row r="125" spans="1:36" s="95" customFormat="1" x14ac:dyDescent="0.2">
      <c r="A125" s="75">
        <v>122</v>
      </c>
      <c r="B125" s="73" t="s">
        <v>310</v>
      </c>
      <c r="C125" s="74"/>
      <c r="D125" s="74"/>
      <c r="E125" s="75">
        <v>1984</v>
      </c>
      <c r="F125" s="75"/>
      <c r="G125" s="73" t="s">
        <v>34</v>
      </c>
      <c r="H125" s="74"/>
      <c r="I125" s="73" t="s">
        <v>2336</v>
      </c>
      <c r="J125" s="75" t="s">
        <v>1220</v>
      </c>
      <c r="K125" s="75" t="s">
        <v>558</v>
      </c>
      <c r="L125" s="75"/>
      <c r="M125" s="75" t="s">
        <v>559</v>
      </c>
      <c r="N125" s="75" t="s">
        <v>578</v>
      </c>
      <c r="O125" s="76">
        <v>67</v>
      </c>
      <c r="P125" s="76">
        <v>825</v>
      </c>
      <c r="Q125" s="76">
        <v>1740</v>
      </c>
      <c r="R125" s="76">
        <v>368000</v>
      </c>
      <c r="S125" s="76">
        <v>20300</v>
      </c>
      <c r="T125" s="75" t="s">
        <v>512</v>
      </c>
      <c r="U125" s="75"/>
      <c r="V125" s="75"/>
      <c r="W125" s="74"/>
      <c r="X125" s="131">
        <v>1067</v>
      </c>
      <c r="Y125" s="75">
        <v>6270</v>
      </c>
      <c r="Z125" s="75" t="s">
        <v>496</v>
      </c>
      <c r="AA125" s="73" t="s">
        <v>2327</v>
      </c>
      <c r="AB125" s="73" t="s">
        <v>301</v>
      </c>
      <c r="AC125" s="73" t="s">
        <v>311</v>
      </c>
      <c r="AD125" s="79"/>
      <c r="AE125" s="73"/>
      <c r="AF125" s="76"/>
      <c r="AG125" s="76"/>
      <c r="AH125" s="76"/>
      <c r="AI125" s="76"/>
      <c r="AJ125" s="76"/>
    </row>
    <row r="126" spans="1:36" s="95" customFormat="1" x14ac:dyDescent="0.2">
      <c r="A126" s="75">
        <v>123</v>
      </c>
      <c r="B126" s="73" t="s">
        <v>312</v>
      </c>
      <c r="C126" s="73" t="s">
        <v>313</v>
      </c>
      <c r="D126" s="74"/>
      <c r="E126" s="75">
        <v>1985</v>
      </c>
      <c r="F126" s="75"/>
      <c r="G126" s="73" t="s">
        <v>314</v>
      </c>
      <c r="H126" s="74"/>
      <c r="I126" s="73" t="s">
        <v>153</v>
      </c>
      <c r="J126" s="75" t="s">
        <v>1220</v>
      </c>
      <c r="K126" s="75" t="s">
        <v>509</v>
      </c>
      <c r="L126" s="75"/>
      <c r="M126" s="75" t="s">
        <v>525</v>
      </c>
      <c r="N126" s="75" t="s">
        <v>518</v>
      </c>
      <c r="O126" s="76">
        <v>21.5</v>
      </c>
      <c r="P126" s="76">
        <v>400</v>
      </c>
      <c r="Q126" s="76">
        <v>140</v>
      </c>
      <c r="R126" s="76">
        <v>650</v>
      </c>
      <c r="S126" s="76">
        <v>115</v>
      </c>
      <c r="T126" s="75" t="s">
        <v>618</v>
      </c>
      <c r="U126" s="75"/>
      <c r="V126" s="75"/>
      <c r="W126" s="74"/>
      <c r="X126" s="131">
        <v>0.4</v>
      </c>
      <c r="Y126" s="75">
        <v>5.7</v>
      </c>
      <c r="Z126" s="75" t="s">
        <v>496</v>
      </c>
      <c r="AA126" s="73" t="s">
        <v>154</v>
      </c>
      <c r="AB126" s="73" t="s">
        <v>315</v>
      </c>
      <c r="AC126" s="73" t="s">
        <v>316</v>
      </c>
      <c r="AD126" s="78" t="s">
        <v>317</v>
      </c>
      <c r="AE126" s="73"/>
      <c r="AF126" s="76"/>
      <c r="AG126" s="76"/>
      <c r="AH126" s="76"/>
      <c r="AI126" s="76"/>
      <c r="AJ126" s="76"/>
    </row>
    <row r="127" spans="1:36" s="95" customFormat="1" x14ac:dyDescent="0.2">
      <c r="A127" s="75">
        <v>124</v>
      </c>
      <c r="B127" s="73" t="s">
        <v>318</v>
      </c>
      <c r="C127" s="73" t="s">
        <v>319</v>
      </c>
      <c r="D127" s="74"/>
      <c r="E127" s="75">
        <v>1986</v>
      </c>
      <c r="F127" s="75"/>
      <c r="G127" s="73" t="s">
        <v>2373</v>
      </c>
      <c r="H127" s="74"/>
      <c r="I127" s="73" t="s">
        <v>2374</v>
      </c>
      <c r="J127" s="75" t="s">
        <v>1220</v>
      </c>
      <c r="K127" s="75" t="s">
        <v>493</v>
      </c>
      <c r="L127" s="75"/>
      <c r="M127" s="75"/>
      <c r="N127" s="75"/>
      <c r="O127" s="76">
        <v>16</v>
      </c>
      <c r="P127" s="76">
        <v>103</v>
      </c>
      <c r="Q127" s="76">
        <v>4</v>
      </c>
      <c r="R127" s="76">
        <v>1000</v>
      </c>
      <c r="S127" s="76">
        <v>300</v>
      </c>
      <c r="T127" s="75" t="s">
        <v>495</v>
      </c>
      <c r="U127" s="75"/>
      <c r="V127" s="75"/>
      <c r="W127" s="74"/>
      <c r="X127" s="131">
        <v>70</v>
      </c>
      <c r="Y127" s="75">
        <v>1500</v>
      </c>
      <c r="Z127" s="75" t="s">
        <v>496</v>
      </c>
      <c r="AA127" s="73" t="s">
        <v>2391</v>
      </c>
      <c r="AB127" s="73" t="s">
        <v>2312</v>
      </c>
      <c r="AC127" s="73" t="s">
        <v>320</v>
      </c>
      <c r="AD127" s="79"/>
      <c r="AE127" s="73"/>
      <c r="AF127" s="76"/>
      <c r="AG127" s="76"/>
      <c r="AH127" s="76"/>
      <c r="AI127" s="76"/>
      <c r="AJ127" s="76"/>
    </row>
    <row r="128" spans="1:36" s="95" customFormat="1" x14ac:dyDescent="0.2">
      <c r="A128" s="75">
        <v>125</v>
      </c>
      <c r="B128" s="73" t="s">
        <v>321</v>
      </c>
      <c r="C128" s="73"/>
      <c r="D128" s="74"/>
      <c r="E128" s="75">
        <v>1987</v>
      </c>
      <c r="F128" s="75"/>
      <c r="G128" s="73" t="s">
        <v>322</v>
      </c>
      <c r="H128" s="74"/>
      <c r="I128" s="73" t="s">
        <v>153</v>
      </c>
      <c r="J128" s="75" t="s">
        <v>1220</v>
      </c>
      <c r="K128" s="75" t="s">
        <v>509</v>
      </c>
      <c r="L128" s="75"/>
      <c r="M128" s="75" t="s">
        <v>525</v>
      </c>
      <c r="N128" s="75" t="s">
        <v>511</v>
      </c>
      <c r="O128" s="76">
        <v>46</v>
      </c>
      <c r="P128" s="76">
        <v>790</v>
      </c>
      <c r="Q128" s="76">
        <v>1900</v>
      </c>
      <c r="R128" s="76">
        <v>65000</v>
      </c>
      <c r="S128" s="76">
        <v>6000</v>
      </c>
      <c r="T128" s="75" t="s">
        <v>495</v>
      </c>
      <c r="U128" s="75"/>
      <c r="V128" s="75"/>
      <c r="W128" s="74"/>
      <c r="X128" s="131">
        <v>40.6</v>
      </c>
      <c r="Y128" s="75">
        <v>60</v>
      </c>
      <c r="Z128" s="75" t="s">
        <v>496</v>
      </c>
      <c r="AA128" s="73" t="s">
        <v>154</v>
      </c>
      <c r="AB128" s="73" t="s">
        <v>265</v>
      </c>
      <c r="AC128" s="73" t="s">
        <v>323</v>
      </c>
      <c r="AD128" s="79"/>
      <c r="AE128" s="73"/>
      <c r="AF128" s="76"/>
      <c r="AG128" s="76"/>
      <c r="AH128" s="76"/>
      <c r="AI128" s="76"/>
      <c r="AJ128" s="76"/>
    </row>
    <row r="129" spans="1:36" s="95" customFormat="1" x14ac:dyDescent="0.2">
      <c r="A129" s="75">
        <v>126</v>
      </c>
      <c r="B129" s="73" t="s">
        <v>324</v>
      </c>
      <c r="C129" s="74"/>
      <c r="D129" s="74"/>
      <c r="E129" s="75">
        <v>1987</v>
      </c>
      <c r="F129" s="75"/>
      <c r="G129" s="73" t="s">
        <v>325</v>
      </c>
      <c r="H129" s="74"/>
      <c r="I129" s="73" t="s">
        <v>2332</v>
      </c>
      <c r="J129" s="75" t="s">
        <v>1220</v>
      </c>
      <c r="K129" s="75" t="s">
        <v>558</v>
      </c>
      <c r="L129" s="75"/>
      <c r="M129" s="75" t="s">
        <v>770</v>
      </c>
      <c r="N129" s="75" t="s">
        <v>578</v>
      </c>
      <c r="O129" s="76">
        <v>66</v>
      </c>
      <c r="P129" s="76">
        <v>484</v>
      </c>
      <c r="Q129" s="76">
        <v>1048</v>
      </c>
      <c r="R129" s="76">
        <v>397000</v>
      </c>
      <c r="S129" s="76">
        <v>21500</v>
      </c>
      <c r="T129" s="75" t="s">
        <v>512</v>
      </c>
      <c r="U129" s="75"/>
      <c r="V129" s="75"/>
      <c r="W129" s="74"/>
      <c r="X129" s="131">
        <v>1650</v>
      </c>
      <c r="Y129" s="75">
        <v>6860</v>
      </c>
      <c r="Z129" s="75" t="s">
        <v>496</v>
      </c>
      <c r="AA129" s="73" t="s">
        <v>2327</v>
      </c>
      <c r="AB129" s="73" t="s">
        <v>326</v>
      </c>
      <c r="AC129" s="73" t="s">
        <v>327</v>
      </c>
      <c r="AD129" s="78" t="s">
        <v>328</v>
      </c>
      <c r="AE129" s="73"/>
      <c r="AF129" s="76"/>
      <c r="AG129" s="76"/>
      <c r="AH129" s="76"/>
      <c r="AI129" s="76"/>
      <c r="AJ129" s="76"/>
    </row>
    <row r="130" spans="1:36" s="95" customFormat="1" x14ac:dyDescent="0.2">
      <c r="A130" s="75">
        <v>127</v>
      </c>
      <c r="B130" s="73" t="s">
        <v>329</v>
      </c>
      <c r="C130" s="73"/>
      <c r="D130" s="74"/>
      <c r="E130" s="75">
        <v>1987</v>
      </c>
      <c r="F130" s="75"/>
      <c r="G130" s="73" t="s">
        <v>330</v>
      </c>
      <c r="H130" s="74"/>
      <c r="I130" s="73" t="s">
        <v>331</v>
      </c>
      <c r="J130" s="75" t="s">
        <v>1220</v>
      </c>
      <c r="K130" s="75" t="s">
        <v>558</v>
      </c>
      <c r="L130" s="75"/>
      <c r="M130" s="75" t="s">
        <v>559</v>
      </c>
      <c r="N130" s="75" t="s">
        <v>578</v>
      </c>
      <c r="O130" s="76">
        <v>40</v>
      </c>
      <c r="P130" s="76">
        <v>200</v>
      </c>
      <c r="Q130" s="76">
        <v>198</v>
      </c>
      <c r="R130" s="76">
        <v>3000</v>
      </c>
      <c r="S130" s="76">
        <v>240</v>
      </c>
      <c r="T130" s="75" t="s">
        <v>495</v>
      </c>
      <c r="U130" s="75"/>
      <c r="V130" s="75"/>
      <c r="W130" s="74"/>
      <c r="X130" s="131">
        <v>2.7</v>
      </c>
      <c r="Y130" s="75">
        <v>98</v>
      </c>
      <c r="Z130" s="75" t="s">
        <v>496</v>
      </c>
      <c r="AA130" s="73" t="s">
        <v>196</v>
      </c>
      <c r="AB130" s="73" t="s">
        <v>2312</v>
      </c>
      <c r="AC130" s="73" t="s">
        <v>2312</v>
      </c>
      <c r="AD130" s="79"/>
      <c r="AE130" s="73"/>
      <c r="AF130" s="76"/>
      <c r="AG130" s="76"/>
      <c r="AH130" s="76"/>
      <c r="AI130" s="76"/>
      <c r="AJ130" s="76"/>
    </row>
    <row r="131" spans="1:36" s="95" customFormat="1" x14ac:dyDescent="0.2">
      <c r="A131" s="75">
        <v>128</v>
      </c>
      <c r="B131" s="73" t="s">
        <v>332</v>
      </c>
      <c r="C131" s="74"/>
      <c r="D131" s="74"/>
      <c r="E131" s="75">
        <v>1992</v>
      </c>
      <c r="F131" s="75"/>
      <c r="G131" s="73" t="s">
        <v>333</v>
      </c>
      <c r="H131" s="74"/>
      <c r="I131" s="73" t="s">
        <v>2355</v>
      </c>
      <c r="J131" s="75" t="s">
        <v>1220</v>
      </c>
      <c r="K131" s="75" t="s">
        <v>509</v>
      </c>
      <c r="L131" s="75"/>
      <c r="M131" s="75" t="s">
        <v>559</v>
      </c>
      <c r="N131" s="75" t="s">
        <v>511</v>
      </c>
      <c r="O131" s="76">
        <v>54</v>
      </c>
      <c r="P131" s="76">
        <v>1911</v>
      </c>
      <c r="Q131" s="76">
        <v>3400</v>
      </c>
      <c r="R131" s="76">
        <v>27500</v>
      </c>
      <c r="S131" s="76">
        <v>1690</v>
      </c>
      <c r="T131" s="75" t="s">
        <v>495</v>
      </c>
      <c r="U131" s="75"/>
      <c r="V131" s="75"/>
      <c r="W131" s="74"/>
      <c r="X131" s="131">
        <v>8.9</v>
      </c>
      <c r="Y131" s="75">
        <v>237</v>
      </c>
      <c r="Z131" s="75" t="s">
        <v>496</v>
      </c>
      <c r="AA131" s="73" t="s">
        <v>264</v>
      </c>
      <c r="AB131" s="73" t="s">
        <v>2312</v>
      </c>
      <c r="AC131" s="73" t="s">
        <v>334</v>
      </c>
      <c r="AD131" s="79"/>
      <c r="AE131" s="73"/>
      <c r="AF131" s="76"/>
      <c r="AG131" s="76"/>
      <c r="AH131" s="76"/>
      <c r="AI131" s="76"/>
      <c r="AJ131" s="76"/>
    </row>
    <row r="132" spans="1:36" s="95" customFormat="1" x14ac:dyDescent="0.2">
      <c r="A132" s="75">
        <v>129</v>
      </c>
      <c r="B132" s="73" t="s">
        <v>335</v>
      </c>
      <c r="C132" s="74"/>
      <c r="D132" s="74"/>
      <c r="E132" s="75">
        <v>1993</v>
      </c>
      <c r="F132" s="75"/>
      <c r="G132" s="73" t="s">
        <v>78</v>
      </c>
      <c r="H132" s="74"/>
      <c r="I132" s="73" t="s">
        <v>336</v>
      </c>
      <c r="J132" s="75" t="s">
        <v>1220</v>
      </c>
      <c r="K132" s="75" t="s">
        <v>558</v>
      </c>
      <c r="L132" s="75" t="s">
        <v>494</v>
      </c>
      <c r="M132" s="75" t="s">
        <v>559</v>
      </c>
      <c r="N132" s="75" t="s">
        <v>578</v>
      </c>
      <c r="O132" s="76">
        <v>24</v>
      </c>
      <c r="P132" s="76">
        <v>170</v>
      </c>
      <c r="Q132" s="76"/>
      <c r="R132" s="76">
        <v>1200</v>
      </c>
      <c r="S132" s="76"/>
      <c r="T132" s="75" t="s">
        <v>495</v>
      </c>
      <c r="U132" s="75"/>
      <c r="V132" s="75" t="s">
        <v>512</v>
      </c>
      <c r="W132" s="74"/>
      <c r="X132" s="131">
        <v>15</v>
      </c>
      <c r="Y132" s="75">
        <v>300</v>
      </c>
      <c r="Z132" s="75" t="s">
        <v>496</v>
      </c>
      <c r="AA132" s="135" t="s">
        <v>337</v>
      </c>
      <c r="AB132" s="73" t="s">
        <v>338</v>
      </c>
      <c r="AC132" s="73" t="s">
        <v>339</v>
      </c>
      <c r="AD132" s="79"/>
      <c r="AE132" s="73"/>
      <c r="AF132" s="76"/>
      <c r="AG132" s="76"/>
      <c r="AH132" s="76"/>
      <c r="AI132" s="76"/>
      <c r="AJ132" s="76"/>
    </row>
    <row r="133" spans="1:36" s="95" customFormat="1" x14ac:dyDescent="0.2">
      <c r="A133" s="75">
        <v>130</v>
      </c>
      <c r="B133" s="73" t="s">
        <v>340</v>
      </c>
      <c r="C133" s="74"/>
      <c r="D133" s="74"/>
      <c r="E133" s="75">
        <v>1993</v>
      </c>
      <c r="F133" s="75"/>
      <c r="G133" s="73" t="s">
        <v>710</v>
      </c>
      <c r="H133" s="74"/>
      <c r="I133" s="73" t="s">
        <v>336</v>
      </c>
      <c r="J133" s="75" t="s">
        <v>1220</v>
      </c>
      <c r="K133" s="75" t="s">
        <v>509</v>
      </c>
      <c r="L133" s="75"/>
      <c r="M133" s="75" t="s">
        <v>559</v>
      </c>
      <c r="N133" s="75"/>
      <c r="O133" s="76">
        <v>16</v>
      </c>
      <c r="P133" s="76"/>
      <c r="Q133" s="76"/>
      <c r="R133" s="76">
        <v>440</v>
      </c>
      <c r="S133" s="76"/>
      <c r="T133" s="75" t="s">
        <v>618</v>
      </c>
      <c r="U133" s="75"/>
      <c r="V133" s="75"/>
      <c r="W133" s="74"/>
      <c r="X133" s="131">
        <v>0.08</v>
      </c>
      <c r="Y133" s="75"/>
      <c r="Z133" s="75"/>
      <c r="AA133" s="74" t="s">
        <v>278</v>
      </c>
      <c r="AB133" s="74"/>
      <c r="AC133" s="74"/>
      <c r="AD133" s="79"/>
      <c r="AE133" s="73"/>
      <c r="AF133" s="76"/>
      <c r="AG133" s="76"/>
      <c r="AH133" s="76"/>
      <c r="AI133" s="76"/>
      <c r="AJ133" s="76"/>
    </row>
    <row r="134" spans="1:36" s="95" customFormat="1" x14ac:dyDescent="0.2">
      <c r="A134" s="75">
        <v>131</v>
      </c>
      <c r="B134" s="73" t="s">
        <v>341</v>
      </c>
      <c r="C134" s="73" t="s">
        <v>1776</v>
      </c>
      <c r="D134" s="74"/>
      <c r="E134" s="75">
        <v>1996</v>
      </c>
      <c r="F134" s="75"/>
      <c r="G134" s="73" t="s">
        <v>342</v>
      </c>
      <c r="H134" s="74"/>
      <c r="I134" s="73" t="s">
        <v>2303</v>
      </c>
      <c r="J134" s="75" t="s">
        <v>1220</v>
      </c>
      <c r="K134" s="75" t="s">
        <v>493</v>
      </c>
      <c r="L134" s="75"/>
      <c r="M134" s="75"/>
      <c r="N134" s="75" t="s">
        <v>578</v>
      </c>
      <c r="O134" s="76">
        <v>27</v>
      </c>
      <c r="P134" s="76">
        <v>111</v>
      </c>
      <c r="Q134" s="76"/>
      <c r="R134" s="76">
        <v>1520</v>
      </c>
      <c r="S134" s="76"/>
      <c r="T134" s="75" t="s">
        <v>588</v>
      </c>
      <c r="U134" s="75"/>
      <c r="V134" s="75"/>
      <c r="W134" s="74"/>
      <c r="X134" s="131">
        <v>19.399999999999999</v>
      </c>
      <c r="Y134" s="75">
        <v>1193</v>
      </c>
      <c r="Z134" s="75" t="s">
        <v>496</v>
      </c>
      <c r="AA134" s="73" t="s">
        <v>343</v>
      </c>
      <c r="AB134" s="73" t="s">
        <v>2312</v>
      </c>
      <c r="AC134" s="73" t="s">
        <v>344</v>
      </c>
      <c r="AD134" s="78" t="s">
        <v>345</v>
      </c>
      <c r="AE134" s="73"/>
      <c r="AF134" s="76"/>
      <c r="AG134" s="76"/>
      <c r="AH134" s="76"/>
      <c r="AI134" s="76">
        <v>1.52</v>
      </c>
      <c r="AJ134" s="76"/>
    </row>
    <row r="135" spans="1:36" s="95" customFormat="1" ht="15.75" x14ac:dyDescent="0.2">
      <c r="A135" s="75">
        <v>132</v>
      </c>
      <c r="B135" s="73" t="s">
        <v>346</v>
      </c>
      <c r="C135" s="153"/>
      <c r="D135" s="154"/>
      <c r="E135" s="75">
        <v>1998</v>
      </c>
      <c r="F135" s="75"/>
      <c r="G135" s="73" t="s">
        <v>347</v>
      </c>
      <c r="H135" s="73"/>
      <c r="I135" s="73" t="s">
        <v>223</v>
      </c>
      <c r="J135" s="75" t="s">
        <v>1220</v>
      </c>
      <c r="K135" s="75" t="s">
        <v>493</v>
      </c>
      <c r="L135" s="75"/>
      <c r="M135" s="75"/>
      <c r="N135" s="75" t="s">
        <v>578</v>
      </c>
      <c r="O135" s="76">
        <v>43</v>
      </c>
      <c r="P135" s="76">
        <v>380</v>
      </c>
      <c r="Q135" s="76">
        <v>128</v>
      </c>
      <c r="R135" s="76">
        <v>4200</v>
      </c>
      <c r="S135" s="76"/>
      <c r="T135" s="75" t="s">
        <v>495</v>
      </c>
      <c r="U135" s="75"/>
      <c r="V135" s="75"/>
      <c r="W135" s="73"/>
      <c r="X135" s="131">
        <v>41</v>
      </c>
      <c r="Y135" s="75">
        <v>1915</v>
      </c>
      <c r="Z135" s="75" t="s">
        <v>496</v>
      </c>
      <c r="AA135" s="73" t="s">
        <v>348</v>
      </c>
      <c r="AB135" s="73" t="s">
        <v>349</v>
      </c>
      <c r="AC135" s="73" t="s">
        <v>350</v>
      </c>
      <c r="AD135" s="78" t="s">
        <v>345</v>
      </c>
      <c r="AE135" s="73"/>
      <c r="AF135" s="76"/>
      <c r="AG135" s="76"/>
      <c r="AH135" s="23"/>
      <c r="AI135" s="97"/>
      <c r="AJ135" s="97"/>
    </row>
    <row r="136" spans="1:36" s="95" customFormat="1" x14ac:dyDescent="0.2">
      <c r="A136" s="75">
        <v>133</v>
      </c>
      <c r="B136" s="73" t="s">
        <v>351</v>
      </c>
      <c r="E136" s="75">
        <v>2000</v>
      </c>
      <c r="F136" s="75"/>
      <c r="G136" s="73" t="s">
        <v>710</v>
      </c>
      <c r="H136" s="74"/>
      <c r="I136" s="73" t="s">
        <v>271</v>
      </c>
      <c r="J136" s="75" t="s">
        <v>1220</v>
      </c>
      <c r="K136" s="75" t="s">
        <v>509</v>
      </c>
      <c r="L136" s="75"/>
      <c r="M136" s="75" t="s">
        <v>559</v>
      </c>
      <c r="N136" s="75" t="s">
        <v>495</v>
      </c>
      <c r="O136" s="76">
        <v>43</v>
      </c>
      <c r="P136" s="76">
        <v>545</v>
      </c>
      <c r="Q136" s="76">
        <v>1200</v>
      </c>
      <c r="R136" s="76">
        <v>10000</v>
      </c>
      <c r="S136" s="76">
        <v>700</v>
      </c>
      <c r="T136" s="75" t="s">
        <v>495</v>
      </c>
      <c r="U136" s="75"/>
      <c r="V136" s="75"/>
      <c r="W136" s="74"/>
      <c r="X136" s="131">
        <v>1.1000000000000001</v>
      </c>
      <c r="Y136" s="75">
        <v>30</v>
      </c>
      <c r="Z136" s="75" t="s">
        <v>496</v>
      </c>
      <c r="AA136" s="73" t="s">
        <v>272</v>
      </c>
      <c r="AB136" s="73" t="s">
        <v>352</v>
      </c>
      <c r="AC136" s="73"/>
      <c r="AD136" s="79"/>
      <c r="AE136" s="73"/>
      <c r="AF136" s="76"/>
      <c r="AG136" s="76"/>
      <c r="AH136" s="23"/>
      <c r="AI136" s="97"/>
      <c r="AJ136" s="97"/>
    </row>
    <row r="137" spans="1:36" s="19" customFormat="1" x14ac:dyDescent="0.2">
      <c r="A137" s="75">
        <v>134</v>
      </c>
      <c r="B137" s="86" t="s">
        <v>353</v>
      </c>
      <c r="C137" s="136"/>
      <c r="D137" s="136"/>
      <c r="E137" s="72">
        <v>2000</v>
      </c>
      <c r="F137" s="72"/>
      <c r="G137" s="86" t="s">
        <v>710</v>
      </c>
      <c r="H137" s="136"/>
      <c r="I137" s="86" t="s">
        <v>354</v>
      </c>
      <c r="J137" s="72" t="s">
        <v>1220</v>
      </c>
      <c r="K137" s="72" t="s">
        <v>509</v>
      </c>
      <c r="L137" s="72"/>
      <c r="M137" s="72" t="s">
        <v>559</v>
      </c>
      <c r="N137" s="72" t="s">
        <v>495</v>
      </c>
      <c r="O137" s="85">
        <v>24</v>
      </c>
      <c r="P137" s="85">
        <v>850</v>
      </c>
      <c r="Q137" s="85">
        <v>440</v>
      </c>
      <c r="R137" s="85">
        <v>2500</v>
      </c>
      <c r="S137" s="85">
        <v>350</v>
      </c>
      <c r="T137" s="72" t="s">
        <v>495</v>
      </c>
      <c r="U137" s="72"/>
      <c r="V137" s="72"/>
      <c r="W137" s="136"/>
      <c r="X137" s="143"/>
      <c r="Y137" s="72">
        <v>300</v>
      </c>
      <c r="Z137" s="72" t="s">
        <v>496</v>
      </c>
      <c r="AA137" s="86" t="s">
        <v>355</v>
      </c>
      <c r="AB137" s="86" t="s">
        <v>356</v>
      </c>
      <c r="AC137" s="86" t="s">
        <v>357</v>
      </c>
      <c r="AD137" s="140"/>
      <c r="AE137" s="86"/>
      <c r="AF137" s="85"/>
      <c r="AG137" s="85"/>
      <c r="AH137" s="17"/>
      <c r="AI137" s="155"/>
      <c r="AJ137" s="155"/>
    </row>
    <row r="138" spans="1:36" s="19" customFormat="1" ht="15.75" x14ac:dyDescent="0.2">
      <c r="A138" s="75">
        <v>135</v>
      </c>
      <c r="B138" s="86" t="s">
        <v>358</v>
      </c>
      <c r="C138" s="86"/>
      <c r="D138" s="156"/>
      <c r="E138" s="72">
        <v>2002</v>
      </c>
      <c r="F138" s="72" t="s">
        <v>588</v>
      </c>
      <c r="G138" s="86" t="s">
        <v>710</v>
      </c>
      <c r="H138" s="86"/>
      <c r="I138" s="86" t="s">
        <v>274</v>
      </c>
      <c r="J138" s="72" t="s">
        <v>1220</v>
      </c>
      <c r="K138" s="72" t="s">
        <v>509</v>
      </c>
      <c r="L138" s="72"/>
      <c r="M138" s="72" t="s">
        <v>559</v>
      </c>
      <c r="N138" s="72" t="s">
        <v>495</v>
      </c>
      <c r="O138" s="85">
        <v>44</v>
      </c>
      <c r="P138" s="85">
        <v>450</v>
      </c>
      <c r="Q138" s="85">
        <v>1300</v>
      </c>
      <c r="R138" s="85">
        <v>30000</v>
      </c>
      <c r="S138" s="85">
        <v>2100</v>
      </c>
      <c r="T138" s="72" t="s">
        <v>495</v>
      </c>
      <c r="U138" s="72"/>
      <c r="V138" s="72"/>
      <c r="W138" s="86"/>
      <c r="X138" s="143"/>
      <c r="Y138" s="72">
        <v>450</v>
      </c>
      <c r="Z138" s="72" t="s">
        <v>496</v>
      </c>
      <c r="AA138" s="86" t="s">
        <v>275</v>
      </c>
      <c r="AB138" s="86" t="s">
        <v>352</v>
      </c>
      <c r="AC138" s="156"/>
      <c r="AD138" s="140"/>
      <c r="AE138" s="86"/>
      <c r="AF138" s="85"/>
      <c r="AG138" s="85"/>
      <c r="AH138" s="157"/>
      <c r="AI138" s="158"/>
      <c r="AJ138" s="158"/>
    </row>
    <row r="139" spans="1:36" s="95" customFormat="1" x14ac:dyDescent="0.2">
      <c r="O139" s="97"/>
      <c r="P139" s="97"/>
      <c r="Q139" s="97"/>
      <c r="R139" s="97"/>
      <c r="S139" s="97"/>
      <c r="X139" s="159"/>
      <c r="AD139" s="101"/>
      <c r="AE139" s="115"/>
      <c r="AF139" s="97">
        <f>SUM(AF4:AF138)</f>
        <v>4106.6000000000004</v>
      </c>
      <c r="AG139" s="97">
        <f>SUM(AG4:AG138)</f>
        <v>6191.5</v>
      </c>
      <c r="AH139" s="97">
        <f>SUM(AH4:AH138)</f>
        <v>280</v>
      </c>
      <c r="AI139" s="97">
        <f>SUM(AI4:AI138)</f>
        <v>1.52</v>
      </c>
      <c r="AJ139" s="97">
        <f>SUM(AJ4:AJ138)</f>
        <v>1105</v>
      </c>
    </row>
    <row r="140" spans="1:36" s="95" customFormat="1" x14ac:dyDescent="0.2">
      <c r="O140" s="97"/>
      <c r="P140" s="97"/>
      <c r="Q140" s="97"/>
      <c r="R140" s="97"/>
      <c r="S140" s="97"/>
      <c r="X140" s="159"/>
      <c r="AD140" s="101"/>
      <c r="AE140" s="115"/>
      <c r="AF140" s="97">
        <f>AF98+AF85+AF80+AF77+AF71+AF60+AF52</f>
        <v>3756</v>
      </c>
      <c r="AG140" s="97">
        <f>AG98+AG85+AG80+AG77+AG71+AG60+AG52</f>
        <v>5101</v>
      </c>
      <c r="AH140" s="97"/>
      <c r="AI140" s="97"/>
      <c r="AJ140" s="97"/>
    </row>
    <row r="141" spans="1:36" x14ac:dyDescent="0.2">
      <c r="A141" s="75"/>
      <c r="AD141" s="161"/>
      <c r="AE141" s="40"/>
    </row>
    <row r="142" spans="1:36" x14ac:dyDescent="0.2">
      <c r="A142" s="75"/>
      <c r="AD142" s="161"/>
      <c r="AE142" t="s">
        <v>220</v>
      </c>
      <c r="AF142">
        <v>1500</v>
      </c>
    </row>
    <row r="143" spans="1:36" x14ac:dyDescent="0.2">
      <c r="A143" s="75"/>
      <c r="AD143" s="161"/>
      <c r="AE143" t="s">
        <v>139</v>
      </c>
      <c r="AF143">
        <v>950</v>
      </c>
    </row>
    <row r="144" spans="1:36" x14ac:dyDescent="0.2">
      <c r="AD144" s="161"/>
      <c r="AE144" t="s">
        <v>167</v>
      </c>
      <c r="AF144">
        <v>550</v>
      </c>
    </row>
    <row r="145" spans="30:32" x14ac:dyDescent="0.2">
      <c r="AD145" s="161"/>
      <c r="AE145" t="s">
        <v>87</v>
      </c>
      <c r="AF145">
        <v>330</v>
      </c>
    </row>
    <row r="146" spans="30:32" x14ac:dyDescent="0.2">
      <c r="AD146" s="161"/>
      <c r="AE146" t="s">
        <v>119</v>
      </c>
      <c r="AF146">
        <v>286</v>
      </c>
    </row>
    <row r="147" spans="30:32" x14ac:dyDescent="0.2">
      <c r="AD147" s="161"/>
      <c r="AE147" t="s">
        <v>148</v>
      </c>
      <c r="AF147">
        <v>80</v>
      </c>
    </row>
    <row r="148" spans="30:32" x14ac:dyDescent="0.2">
      <c r="AD148" s="161"/>
      <c r="AE148" t="s">
        <v>46</v>
      </c>
      <c r="AF148">
        <v>60</v>
      </c>
    </row>
    <row r="149" spans="30:32" x14ac:dyDescent="0.2">
      <c r="AD149" s="161"/>
      <c r="AF149">
        <f>SUM(AF142:AF148)</f>
        <v>3756</v>
      </c>
    </row>
    <row r="150" spans="30:32" x14ac:dyDescent="0.2">
      <c r="AD150" s="161"/>
    </row>
    <row r="151" spans="30:32" x14ac:dyDescent="0.2">
      <c r="AD151" s="161"/>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6"/>
  <sheetViews>
    <sheetView workbookViewId="0">
      <pane xSplit="1" ySplit="3" topLeftCell="AC62" activePane="bottomRight" state="frozen"/>
      <selection pane="topRight" activeCell="B1" sqref="B1"/>
      <selection pane="bottomLeft" activeCell="A4" sqref="A4"/>
      <selection pane="bottomRight" activeCell="AG93" sqref="AG93"/>
    </sheetView>
  </sheetViews>
  <sheetFormatPr defaultRowHeight="12.75" x14ac:dyDescent="0.2"/>
  <cols>
    <col min="1" max="1" width="5.7109375" style="38" customWidth="1"/>
    <col min="2" max="2" width="26.140625" style="38" customWidth="1"/>
    <col min="3" max="3" width="21.7109375" style="38" customWidth="1"/>
    <col min="4" max="4" width="20.5703125" style="38" hidden="1" customWidth="1"/>
    <col min="5" max="5" width="5.85546875" style="38" bestFit="1" customWidth="1"/>
    <col min="6" max="6" width="13.85546875" style="38" bestFit="1" customWidth="1"/>
    <col min="7" max="7" width="18.28515625" style="38" bestFit="1" customWidth="1"/>
    <col min="8" max="8" width="16" style="38" hidden="1" customWidth="1"/>
    <col min="9" max="9" width="16" style="38" bestFit="1" customWidth="1"/>
    <col min="10" max="10" width="7" style="38" bestFit="1" customWidth="1"/>
    <col min="11" max="12" width="5.7109375" style="38" customWidth="1"/>
    <col min="13" max="13" width="9.7109375" style="38" customWidth="1"/>
    <col min="14" max="14" width="4.85546875" style="38" customWidth="1"/>
    <col min="15" max="15" width="9.7109375" style="38" customWidth="1"/>
    <col min="16" max="16" width="10.85546875" style="38" customWidth="1"/>
    <col min="17" max="17" width="16.42578125" style="38" customWidth="1"/>
    <col min="18" max="18" width="14" style="38" customWidth="1"/>
    <col min="19" max="19" width="9.140625" style="38"/>
    <col min="20" max="23" width="9.7109375" style="38" customWidth="1"/>
    <col min="24" max="24" width="6" style="38" customWidth="1"/>
    <col min="25" max="25" width="8.7109375" style="38" customWidth="1"/>
    <col min="26" max="26" width="10.85546875" style="38" customWidth="1"/>
    <col min="27" max="27" width="5.7109375" style="38" customWidth="1"/>
    <col min="28" max="28" width="29.140625" style="38" customWidth="1"/>
    <col min="29" max="29" width="54" style="38" bestFit="1" customWidth="1"/>
    <col min="30" max="30" width="50.5703125" customWidth="1"/>
    <col min="31" max="31" width="56" customWidth="1"/>
    <col min="32" max="32" width="20.7109375" customWidth="1"/>
    <col min="33" max="33" width="11.7109375" customWidth="1"/>
    <col min="34" max="37" width="10.85546875" customWidth="1"/>
    <col min="38" max="16384" width="9.140625" style="46"/>
  </cols>
  <sheetData>
    <row r="1" spans="1:38" x14ac:dyDescent="0.2">
      <c r="A1" s="41"/>
      <c r="B1" s="42" t="s">
        <v>442</v>
      </c>
      <c r="C1" s="42" t="s">
        <v>443</v>
      </c>
      <c r="D1" s="42"/>
      <c r="E1" s="41" t="s">
        <v>444</v>
      </c>
      <c r="F1" s="41" t="s">
        <v>445</v>
      </c>
      <c r="G1" s="42" t="s">
        <v>446</v>
      </c>
      <c r="H1" s="42"/>
      <c r="I1" s="42" t="s">
        <v>447</v>
      </c>
      <c r="J1" s="41" t="s">
        <v>448</v>
      </c>
      <c r="K1" s="41" t="s">
        <v>449</v>
      </c>
      <c r="L1" s="41" t="s">
        <v>449</v>
      </c>
      <c r="M1" s="41" t="s">
        <v>450</v>
      </c>
      <c r="N1" s="41" t="s">
        <v>451</v>
      </c>
      <c r="O1" s="41" t="s">
        <v>723</v>
      </c>
      <c r="P1" s="41" t="s">
        <v>724</v>
      </c>
      <c r="Q1" s="41" t="s">
        <v>454</v>
      </c>
      <c r="R1" s="43" t="s">
        <v>455</v>
      </c>
      <c r="S1" s="43" t="s">
        <v>456</v>
      </c>
      <c r="T1" s="41" t="s">
        <v>457</v>
      </c>
      <c r="U1" s="41" t="s">
        <v>457</v>
      </c>
      <c r="V1" s="41" t="s">
        <v>457</v>
      </c>
      <c r="W1" s="42" t="s">
        <v>457</v>
      </c>
      <c r="X1" s="42"/>
      <c r="Y1" s="43" t="s">
        <v>458</v>
      </c>
      <c r="Z1" s="41" t="s">
        <v>459</v>
      </c>
      <c r="AA1" s="41" t="s">
        <v>460</v>
      </c>
      <c r="AB1" s="42" t="s">
        <v>461</v>
      </c>
      <c r="AC1" s="42" t="s">
        <v>462</v>
      </c>
      <c r="AD1" s="44" t="s">
        <v>463</v>
      </c>
      <c r="AE1" s="44" t="s">
        <v>464</v>
      </c>
      <c r="AF1" s="45" t="s">
        <v>465</v>
      </c>
      <c r="AG1" s="45" t="s">
        <v>466</v>
      </c>
      <c r="AH1" s="45" t="s">
        <v>467</v>
      </c>
      <c r="AI1" s="45" t="s">
        <v>468</v>
      </c>
      <c r="AJ1" s="45" t="s">
        <v>469</v>
      </c>
      <c r="AK1" s="45" t="s">
        <v>470</v>
      </c>
    </row>
    <row r="2" spans="1:38" customFormat="1" x14ac:dyDescent="0.2">
      <c r="A2" s="42" t="s">
        <v>1321</v>
      </c>
      <c r="B2" s="38"/>
      <c r="C2" s="42"/>
      <c r="D2" s="42"/>
      <c r="E2" s="41"/>
      <c r="F2" s="41" t="s">
        <v>479</v>
      </c>
      <c r="G2" s="42"/>
      <c r="H2" s="42"/>
      <c r="I2" s="42"/>
      <c r="J2" s="41"/>
      <c r="K2" s="41" t="s">
        <v>460</v>
      </c>
      <c r="L2" s="41" t="s">
        <v>460</v>
      </c>
      <c r="M2" s="41" t="s">
        <v>480</v>
      </c>
      <c r="N2" s="41"/>
      <c r="O2" s="41"/>
      <c r="P2" s="41"/>
      <c r="Q2" s="41"/>
      <c r="R2" s="43" t="s">
        <v>471</v>
      </c>
      <c r="S2" s="43" t="s">
        <v>472</v>
      </c>
      <c r="T2" s="41"/>
      <c r="U2" s="41"/>
      <c r="V2" s="41"/>
      <c r="W2" s="42"/>
      <c r="X2" s="42"/>
      <c r="Y2" s="43" t="s">
        <v>473</v>
      </c>
      <c r="Z2" s="41" t="s">
        <v>466</v>
      </c>
      <c r="AA2" s="41"/>
      <c r="AB2" s="42"/>
      <c r="AC2" s="42"/>
      <c r="AD2" s="44"/>
      <c r="AE2" s="44"/>
      <c r="AF2" s="45" t="s">
        <v>474</v>
      </c>
      <c r="AG2" s="45"/>
      <c r="AH2" s="45" t="s">
        <v>475</v>
      </c>
      <c r="AI2" s="45" t="s">
        <v>472</v>
      </c>
      <c r="AJ2" s="45" t="s">
        <v>476</v>
      </c>
      <c r="AK2" s="45" t="s">
        <v>477</v>
      </c>
      <c r="AL2" s="46"/>
    </row>
    <row r="3" spans="1:38" customFormat="1" ht="14.25" x14ac:dyDescent="0.2">
      <c r="A3" s="47"/>
      <c r="B3" s="47"/>
      <c r="C3" s="47"/>
      <c r="D3" s="47"/>
      <c r="E3" s="48"/>
      <c r="F3" s="48"/>
      <c r="G3" s="47"/>
      <c r="H3" s="47"/>
      <c r="I3" s="47"/>
      <c r="J3" s="48"/>
      <c r="K3" s="48">
        <v>1</v>
      </c>
      <c r="L3" s="48">
        <v>2</v>
      </c>
      <c r="M3" s="48"/>
      <c r="N3" s="48"/>
      <c r="O3" s="48" t="s">
        <v>727</v>
      </c>
      <c r="P3" s="48" t="s">
        <v>727</v>
      </c>
      <c r="Q3" s="48" t="s">
        <v>481</v>
      </c>
      <c r="R3" s="48" t="s">
        <v>481</v>
      </c>
      <c r="S3" s="48" t="s">
        <v>482</v>
      </c>
      <c r="T3" s="48">
        <v>1</v>
      </c>
      <c r="U3" s="48">
        <v>2</v>
      </c>
      <c r="V3" s="48">
        <v>3</v>
      </c>
      <c r="W3" s="48">
        <v>4</v>
      </c>
      <c r="X3" s="48"/>
      <c r="Y3" s="48" t="s">
        <v>483</v>
      </c>
      <c r="Z3" s="48" t="s">
        <v>484</v>
      </c>
      <c r="AA3" s="48"/>
      <c r="AB3" s="47"/>
      <c r="AC3" s="47"/>
      <c r="AD3" s="6"/>
      <c r="AE3" s="6"/>
      <c r="AF3" s="5"/>
      <c r="AG3" s="5" t="s">
        <v>485</v>
      </c>
      <c r="AH3" s="5" t="s">
        <v>486</v>
      </c>
      <c r="AI3" s="5" t="s">
        <v>483</v>
      </c>
      <c r="AJ3" s="5" t="s">
        <v>487</v>
      </c>
      <c r="AK3" s="5" t="s">
        <v>488</v>
      </c>
      <c r="AL3" s="46"/>
    </row>
    <row r="4" spans="1:38" s="31" customFormat="1" x14ac:dyDescent="0.2">
      <c r="A4" s="49">
        <v>1</v>
      </c>
      <c r="B4" s="49" t="s">
        <v>1322</v>
      </c>
      <c r="C4" s="49" t="s">
        <v>1323</v>
      </c>
      <c r="D4" s="49"/>
      <c r="E4" s="49">
        <v>1857</v>
      </c>
      <c r="F4" s="49"/>
      <c r="G4" s="49" t="s">
        <v>1088</v>
      </c>
      <c r="H4" s="49"/>
      <c r="I4" s="49" t="s">
        <v>1324</v>
      </c>
      <c r="J4" s="49" t="s">
        <v>1325</v>
      </c>
      <c r="K4" s="49" t="s">
        <v>509</v>
      </c>
      <c r="L4" s="49"/>
      <c r="M4" s="49" t="s">
        <v>559</v>
      </c>
      <c r="N4" s="49" t="s">
        <v>495</v>
      </c>
      <c r="O4" s="49">
        <v>10</v>
      </c>
      <c r="P4" s="49">
        <v>963</v>
      </c>
      <c r="Q4" s="49">
        <v>206</v>
      </c>
      <c r="R4" s="49">
        <v>33085</v>
      </c>
      <c r="S4" s="49">
        <v>5600</v>
      </c>
      <c r="T4" s="50" t="s">
        <v>495</v>
      </c>
      <c r="U4" s="50"/>
      <c r="V4" s="50"/>
      <c r="W4" s="50"/>
      <c r="X4" s="50"/>
      <c r="Y4" s="49">
        <v>23</v>
      </c>
      <c r="Z4" s="49">
        <v>12</v>
      </c>
      <c r="AA4" s="49" t="s">
        <v>496</v>
      </c>
      <c r="AB4" s="51" t="s">
        <v>1326</v>
      </c>
      <c r="AC4" s="49" t="s">
        <v>1327</v>
      </c>
      <c r="AD4" s="49" t="s">
        <v>1328</v>
      </c>
      <c r="AE4" s="51" t="s">
        <v>1329</v>
      </c>
      <c r="AF4" s="49"/>
      <c r="AG4" s="49"/>
      <c r="AH4" s="49"/>
      <c r="AI4" s="49">
        <v>0</v>
      </c>
      <c r="AJ4" s="49">
        <v>0</v>
      </c>
      <c r="AK4" s="49">
        <v>0</v>
      </c>
      <c r="AL4" s="52"/>
    </row>
    <row r="5" spans="1:38" customFormat="1" x14ac:dyDescent="0.2">
      <c r="A5" s="49">
        <f t="shared" ref="A5:A17" si="0">A4+1</f>
        <v>2</v>
      </c>
      <c r="B5" s="49" t="s">
        <v>1330</v>
      </c>
      <c r="C5" s="49"/>
      <c r="D5" s="49"/>
      <c r="E5" s="49">
        <v>1868</v>
      </c>
      <c r="F5" s="49"/>
      <c r="G5" s="49" t="s">
        <v>908</v>
      </c>
      <c r="H5" s="49"/>
      <c r="I5" s="49" t="s">
        <v>1331</v>
      </c>
      <c r="J5" s="49" t="s">
        <v>1325</v>
      </c>
      <c r="K5" s="49" t="s">
        <v>509</v>
      </c>
      <c r="L5" s="49"/>
      <c r="M5" s="49" t="s">
        <v>525</v>
      </c>
      <c r="N5" s="49" t="s">
        <v>578</v>
      </c>
      <c r="O5" s="49">
        <v>18</v>
      </c>
      <c r="P5" s="49">
        <v>512</v>
      </c>
      <c r="Q5" s="49"/>
      <c r="R5" s="49">
        <v>2500</v>
      </c>
      <c r="S5" s="49">
        <v>450</v>
      </c>
      <c r="T5" s="50" t="s">
        <v>512</v>
      </c>
      <c r="U5" s="50"/>
      <c r="V5" s="50"/>
      <c r="W5" s="50"/>
      <c r="X5" s="50"/>
      <c r="Y5" s="49"/>
      <c r="Z5" s="49">
        <v>30</v>
      </c>
      <c r="AA5" s="49" t="s">
        <v>496</v>
      </c>
      <c r="AB5" s="49" t="s">
        <v>1332</v>
      </c>
      <c r="AC5" s="49"/>
      <c r="AD5" s="53"/>
      <c r="AE5" s="54" t="s">
        <v>1333</v>
      </c>
      <c r="AF5" s="53"/>
      <c r="AG5" s="53"/>
      <c r="AH5" s="53"/>
      <c r="AI5" s="53"/>
      <c r="AJ5" s="53"/>
      <c r="AK5" s="55" t="s">
        <v>1334</v>
      </c>
      <c r="AL5" s="46"/>
    </row>
    <row r="6" spans="1:38" customFormat="1" x14ac:dyDescent="0.2">
      <c r="A6" s="49">
        <f t="shared" si="0"/>
        <v>3</v>
      </c>
      <c r="B6" s="56" t="s">
        <v>1335</v>
      </c>
      <c r="C6" s="49"/>
      <c r="D6" s="49"/>
      <c r="E6" s="49">
        <v>1869</v>
      </c>
      <c r="F6" s="49"/>
      <c r="G6" s="56" t="s">
        <v>1336</v>
      </c>
      <c r="H6" s="56"/>
      <c r="I6" s="49" t="s">
        <v>1337</v>
      </c>
      <c r="J6" s="49" t="s">
        <v>1325</v>
      </c>
      <c r="K6" s="49" t="s">
        <v>509</v>
      </c>
      <c r="L6" s="49"/>
      <c r="M6" s="49" t="s">
        <v>525</v>
      </c>
      <c r="N6" s="49" t="s">
        <v>578</v>
      </c>
      <c r="O6" s="49">
        <v>14</v>
      </c>
      <c r="P6" s="49">
        <v>685</v>
      </c>
      <c r="Q6" s="49"/>
      <c r="R6" s="49">
        <v>2240</v>
      </c>
      <c r="S6" s="49">
        <v>540</v>
      </c>
      <c r="T6" s="50" t="s">
        <v>512</v>
      </c>
      <c r="U6" s="50"/>
      <c r="V6" s="50"/>
      <c r="W6" s="50"/>
      <c r="X6" s="50"/>
      <c r="Y6" s="49"/>
      <c r="Z6" s="49">
        <v>46</v>
      </c>
      <c r="AA6" s="49" t="s">
        <v>496</v>
      </c>
      <c r="AB6" s="49" t="s">
        <v>1332</v>
      </c>
      <c r="AC6" s="49"/>
      <c r="AD6" s="53"/>
      <c r="AE6" s="54"/>
      <c r="AF6" s="53"/>
      <c r="AG6" s="53"/>
      <c r="AH6" s="53"/>
      <c r="AI6" s="53"/>
      <c r="AJ6" s="53"/>
      <c r="AK6" s="53">
        <v>0</v>
      </c>
      <c r="AL6" s="46"/>
    </row>
    <row r="7" spans="1:38" customFormat="1" ht="24" x14ac:dyDescent="0.2">
      <c r="A7" s="49">
        <f t="shared" si="0"/>
        <v>4</v>
      </c>
      <c r="B7" s="49" t="s">
        <v>1338</v>
      </c>
      <c r="C7" s="49"/>
      <c r="D7" s="49"/>
      <c r="E7" s="49">
        <v>1870</v>
      </c>
      <c r="F7" s="49"/>
      <c r="G7" s="49" t="s">
        <v>1339</v>
      </c>
      <c r="H7" s="49"/>
      <c r="I7" s="49" t="s">
        <v>1340</v>
      </c>
      <c r="J7" s="49" t="s">
        <v>1325</v>
      </c>
      <c r="K7" s="49" t="s">
        <v>509</v>
      </c>
      <c r="L7" s="49"/>
      <c r="M7" s="49" t="s">
        <v>559</v>
      </c>
      <c r="N7" s="49" t="s">
        <v>578</v>
      </c>
      <c r="O7" s="49">
        <v>24</v>
      </c>
      <c r="P7" s="49">
        <v>530</v>
      </c>
      <c r="Q7" s="49"/>
      <c r="R7" s="49">
        <v>18000</v>
      </c>
      <c r="S7" s="49">
        <v>3010</v>
      </c>
      <c r="T7" s="50" t="s">
        <v>495</v>
      </c>
      <c r="U7" s="50" t="s">
        <v>512</v>
      </c>
      <c r="V7" s="50"/>
      <c r="W7" s="50"/>
      <c r="X7" s="50"/>
      <c r="Y7" s="49"/>
      <c r="Z7" s="49">
        <v>1354</v>
      </c>
      <c r="AA7" s="49" t="s">
        <v>503</v>
      </c>
      <c r="AB7" s="49" t="s">
        <v>1332</v>
      </c>
      <c r="AC7" s="49" t="s">
        <v>1341</v>
      </c>
      <c r="AD7" s="53" t="s">
        <v>1341</v>
      </c>
      <c r="AE7" s="54" t="s">
        <v>1342</v>
      </c>
      <c r="AF7" s="53"/>
      <c r="AG7" s="53"/>
      <c r="AH7" s="53"/>
      <c r="AI7" s="53"/>
      <c r="AJ7" s="53"/>
      <c r="AK7" s="55" t="s">
        <v>1334</v>
      </c>
      <c r="AL7" s="46"/>
    </row>
    <row r="8" spans="1:38" s="38" customFormat="1" x14ac:dyDescent="0.2">
      <c r="A8" s="49">
        <f t="shared" si="0"/>
        <v>5</v>
      </c>
      <c r="B8" s="49" t="s">
        <v>1343</v>
      </c>
      <c r="C8" s="49"/>
      <c r="D8" s="49"/>
      <c r="E8" s="49">
        <v>1871</v>
      </c>
      <c r="F8" s="49"/>
      <c r="G8" s="49" t="s">
        <v>1344</v>
      </c>
      <c r="H8" s="49"/>
      <c r="I8" s="49" t="s">
        <v>1345</v>
      </c>
      <c r="J8" s="49" t="s">
        <v>1325</v>
      </c>
      <c r="K8" s="49" t="s">
        <v>509</v>
      </c>
      <c r="L8" s="49"/>
      <c r="M8" s="49" t="s">
        <v>525</v>
      </c>
      <c r="N8" s="49" t="s">
        <v>495</v>
      </c>
      <c r="O8" s="49">
        <v>12</v>
      </c>
      <c r="P8" s="49">
        <v>741</v>
      </c>
      <c r="Q8" s="49"/>
      <c r="R8" s="49">
        <v>3300</v>
      </c>
      <c r="S8" s="49">
        <v>710</v>
      </c>
      <c r="T8" s="50" t="s">
        <v>512</v>
      </c>
      <c r="U8" s="50"/>
      <c r="V8" s="50"/>
      <c r="W8" s="50"/>
      <c r="X8" s="50"/>
      <c r="Y8" s="49"/>
      <c r="Z8" s="49">
        <v>255</v>
      </c>
      <c r="AA8" s="49" t="s">
        <v>496</v>
      </c>
      <c r="AB8" s="49" t="s">
        <v>1346</v>
      </c>
      <c r="AC8" s="49" t="s">
        <v>1341</v>
      </c>
      <c r="AD8" s="49" t="s">
        <v>1341</v>
      </c>
      <c r="AE8" s="51" t="s">
        <v>1347</v>
      </c>
      <c r="AF8" s="49"/>
      <c r="AG8" s="49"/>
      <c r="AH8" s="49"/>
      <c r="AI8" s="49">
        <v>12</v>
      </c>
      <c r="AJ8" s="49"/>
      <c r="AK8" s="49"/>
      <c r="AL8" s="57"/>
    </row>
    <row r="9" spans="1:38" s="38" customFormat="1" ht="24" x14ac:dyDescent="0.2">
      <c r="A9" s="49">
        <f t="shared" si="0"/>
        <v>6</v>
      </c>
      <c r="B9" s="49" t="s">
        <v>1348</v>
      </c>
      <c r="C9" s="49"/>
      <c r="D9" s="49"/>
      <c r="E9" s="49">
        <v>1870</v>
      </c>
      <c r="F9" s="49"/>
      <c r="G9" s="49" t="s">
        <v>1349</v>
      </c>
      <c r="H9" s="49"/>
      <c r="I9" s="49" t="s">
        <v>1350</v>
      </c>
      <c r="J9" s="49" t="s">
        <v>1325</v>
      </c>
      <c r="K9" s="49" t="s">
        <v>509</v>
      </c>
      <c r="L9" s="49"/>
      <c r="M9" s="49" t="s">
        <v>559</v>
      </c>
      <c r="N9" s="49" t="s">
        <v>518</v>
      </c>
      <c r="O9" s="49">
        <v>26</v>
      </c>
      <c r="P9" s="49">
        <v>404</v>
      </c>
      <c r="Q9" s="49">
        <v>320</v>
      </c>
      <c r="R9" s="49">
        <v>3443</v>
      </c>
      <c r="S9" s="49">
        <v>450</v>
      </c>
      <c r="T9" s="50" t="s">
        <v>495</v>
      </c>
      <c r="U9" s="50"/>
      <c r="V9" s="50"/>
      <c r="W9" s="50"/>
      <c r="X9" s="50"/>
      <c r="Y9" s="49"/>
      <c r="Z9" s="49">
        <v>125</v>
      </c>
      <c r="AA9" s="49" t="s">
        <v>496</v>
      </c>
      <c r="AB9" s="49" t="s">
        <v>1351</v>
      </c>
      <c r="AC9" s="49" t="s">
        <v>1327</v>
      </c>
      <c r="AD9" s="49" t="s">
        <v>1352</v>
      </c>
      <c r="AE9" s="51" t="s">
        <v>1353</v>
      </c>
      <c r="AF9" s="49"/>
      <c r="AG9" s="49"/>
      <c r="AH9" s="49"/>
      <c r="AI9" s="49"/>
      <c r="AJ9" s="49"/>
      <c r="AK9" s="49"/>
      <c r="AL9" s="57"/>
    </row>
    <row r="10" spans="1:38" customFormat="1" x14ac:dyDescent="0.2">
      <c r="A10" s="49">
        <f t="shared" si="0"/>
        <v>7</v>
      </c>
      <c r="B10" s="49" t="s">
        <v>1354</v>
      </c>
      <c r="C10" s="49"/>
      <c r="D10" s="49"/>
      <c r="E10" s="49">
        <v>1873</v>
      </c>
      <c r="F10" s="49"/>
      <c r="G10" s="49" t="s">
        <v>1355</v>
      </c>
      <c r="H10" s="49"/>
      <c r="I10" s="49" t="s">
        <v>1331</v>
      </c>
      <c r="J10" s="49" t="s">
        <v>1325</v>
      </c>
      <c r="K10" s="49" t="s">
        <v>509</v>
      </c>
      <c r="L10" s="49"/>
      <c r="M10" s="49" t="s">
        <v>525</v>
      </c>
      <c r="N10" s="49" t="s">
        <v>495</v>
      </c>
      <c r="O10" s="49">
        <v>12</v>
      </c>
      <c r="P10" s="49">
        <v>670</v>
      </c>
      <c r="Q10" s="49"/>
      <c r="R10" s="49">
        <v>1500</v>
      </c>
      <c r="S10" s="49">
        <v>300</v>
      </c>
      <c r="T10" s="50" t="s">
        <v>495</v>
      </c>
      <c r="U10" s="50"/>
      <c r="V10" s="50"/>
      <c r="W10" s="50"/>
      <c r="X10" s="50"/>
      <c r="Y10" s="49"/>
      <c r="Z10" s="49">
        <v>10</v>
      </c>
      <c r="AA10" s="49" t="s">
        <v>496</v>
      </c>
      <c r="AB10" s="49" t="s">
        <v>1332</v>
      </c>
      <c r="AC10" s="49" t="s">
        <v>1356</v>
      </c>
      <c r="AD10" s="53" t="s">
        <v>1357</v>
      </c>
      <c r="AE10" s="54"/>
      <c r="AF10" s="53"/>
      <c r="AG10" s="53"/>
      <c r="AH10" s="53"/>
      <c r="AI10" s="53"/>
      <c r="AJ10" s="53"/>
      <c r="AK10" s="55" t="s">
        <v>1334</v>
      </c>
      <c r="AL10" s="46"/>
    </row>
    <row r="11" spans="1:38" s="38" customFormat="1" x14ac:dyDescent="0.2">
      <c r="A11" s="49">
        <f t="shared" si="0"/>
        <v>8</v>
      </c>
      <c r="B11" s="49" t="s">
        <v>1358</v>
      </c>
      <c r="C11" s="49"/>
      <c r="D11" s="49"/>
      <c r="E11" s="49">
        <v>1873</v>
      </c>
      <c r="F11" s="49"/>
      <c r="G11" s="49" t="s">
        <v>1349</v>
      </c>
      <c r="H11" s="49"/>
      <c r="I11" s="49" t="s">
        <v>1350</v>
      </c>
      <c r="J11" s="49" t="s">
        <v>1325</v>
      </c>
      <c r="K11" s="49" t="s">
        <v>493</v>
      </c>
      <c r="L11" s="49"/>
      <c r="M11" s="49"/>
      <c r="N11" s="49" t="s">
        <v>578</v>
      </c>
      <c r="O11" s="49">
        <v>16</v>
      </c>
      <c r="P11" s="49">
        <v>69</v>
      </c>
      <c r="Q11" s="49">
        <v>4</v>
      </c>
      <c r="R11" s="49">
        <v>630</v>
      </c>
      <c r="S11" s="49">
        <v>105</v>
      </c>
      <c r="T11" s="50" t="s">
        <v>495</v>
      </c>
      <c r="U11" s="50"/>
      <c r="V11" s="50"/>
      <c r="W11" s="50"/>
      <c r="X11" s="50"/>
      <c r="Y11" s="49"/>
      <c r="Z11" s="49">
        <v>77</v>
      </c>
      <c r="AA11" s="49" t="s">
        <v>496</v>
      </c>
      <c r="AB11" s="49" t="s">
        <v>1351</v>
      </c>
      <c r="AC11" s="49" t="s">
        <v>1327</v>
      </c>
      <c r="AD11" s="49"/>
      <c r="AE11" s="51" t="s">
        <v>1359</v>
      </c>
      <c r="AF11" s="49"/>
      <c r="AG11" s="49"/>
      <c r="AH11" s="49"/>
      <c r="AI11" s="49"/>
      <c r="AJ11" s="49"/>
      <c r="AK11" s="49"/>
      <c r="AL11" s="57"/>
    </row>
    <row r="12" spans="1:38" customFormat="1" x14ac:dyDescent="0.2">
      <c r="A12" s="49">
        <f t="shared" si="0"/>
        <v>9</v>
      </c>
      <c r="B12" s="49" t="s">
        <v>1360</v>
      </c>
      <c r="C12" s="49"/>
      <c r="D12" s="49"/>
      <c r="E12" s="49">
        <v>1877</v>
      </c>
      <c r="F12" s="49"/>
      <c r="G12" s="49" t="s">
        <v>1361</v>
      </c>
      <c r="H12" s="49"/>
      <c r="I12" s="49" t="s">
        <v>1362</v>
      </c>
      <c r="J12" s="49" t="s">
        <v>1325</v>
      </c>
      <c r="K12" s="49" t="s">
        <v>509</v>
      </c>
      <c r="L12" s="49"/>
      <c r="M12" s="49" t="s">
        <v>559</v>
      </c>
      <c r="N12" s="49" t="s">
        <v>578</v>
      </c>
      <c r="O12" s="49">
        <v>30</v>
      </c>
      <c r="P12" s="49">
        <v>278</v>
      </c>
      <c r="Q12" s="49">
        <v>170</v>
      </c>
      <c r="R12" s="49">
        <v>1902</v>
      </c>
      <c r="S12" s="49">
        <v>253</v>
      </c>
      <c r="T12" s="50" t="s">
        <v>495</v>
      </c>
      <c r="U12" s="50"/>
      <c r="V12" s="50"/>
      <c r="W12" s="50"/>
      <c r="X12" s="50"/>
      <c r="Y12" s="49"/>
      <c r="Z12" s="49">
        <v>7</v>
      </c>
      <c r="AA12" s="49" t="s">
        <v>496</v>
      </c>
      <c r="AB12" s="49" t="s">
        <v>1363</v>
      </c>
      <c r="AC12" s="49" t="s">
        <v>1364</v>
      </c>
      <c r="AD12" s="53" t="s">
        <v>1365</v>
      </c>
      <c r="AE12" s="54" t="s">
        <v>1366</v>
      </c>
      <c r="AF12" s="53"/>
      <c r="AG12" s="53"/>
      <c r="AH12" s="53"/>
      <c r="AI12" s="53"/>
      <c r="AJ12" s="53"/>
      <c r="AK12" s="53"/>
      <c r="AL12" s="46"/>
    </row>
    <row r="13" spans="1:38" customFormat="1" x14ac:dyDescent="0.2">
      <c r="A13" s="49">
        <f t="shared" si="0"/>
        <v>10</v>
      </c>
      <c r="B13" s="49" t="s">
        <v>1367</v>
      </c>
      <c r="C13" s="49"/>
      <c r="D13" s="49"/>
      <c r="E13" s="49">
        <v>1887</v>
      </c>
      <c r="F13" s="49"/>
      <c r="G13" s="49" t="s">
        <v>1368</v>
      </c>
      <c r="H13" s="49"/>
      <c r="I13" s="49" t="s">
        <v>1369</v>
      </c>
      <c r="J13" s="49" t="s">
        <v>1325</v>
      </c>
      <c r="K13" s="49" t="s">
        <v>493</v>
      </c>
      <c r="L13" s="49"/>
      <c r="M13" s="49" t="s">
        <v>494</v>
      </c>
      <c r="N13" s="49" t="s">
        <v>578</v>
      </c>
      <c r="O13" s="49">
        <v>17</v>
      </c>
      <c r="P13" s="49">
        <v>76</v>
      </c>
      <c r="Q13" s="49"/>
      <c r="R13" s="49">
        <v>1620</v>
      </c>
      <c r="S13" s="49">
        <v>286</v>
      </c>
      <c r="T13" s="50" t="s">
        <v>495</v>
      </c>
      <c r="U13" s="50"/>
      <c r="V13" s="50"/>
      <c r="W13" s="50"/>
      <c r="X13" s="50"/>
      <c r="Y13" s="49"/>
      <c r="Z13" s="49">
        <v>227</v>
      </c>
      <c r="AA13" s="49" t="s">
        <v>496</v>
      </c>
      <c r="AB13" s="49" t="s">
        <v>1363</v>
      </c>
      <c r="AC13" s="49"/>
      <c r="AD13" s="53"/>
      <c r="AE13" s="54" t="s">
        <v>1370</v>
      </c>
      <c r="AF13" s="53"/>
      <c r="AG13" s="53"/>
      <c r="AH13" s="53"/>
      <c r="AI13" s="53"/>
      <c r="AJ13" s="53"/>
      <c r="AK13" s="53"/>
      <c r="AL13" s="46"/>
    </row>
    <row r="14" spans="1:38" customFormat="1" ht="24" x14ac:dyDescent="0.2">
      <c r="A14" s="49">
        <f t="shared" si="0"/>
        <v>11</v>
      </c>
      <c r="B14" s="49" t="s">
        <v>1371</v>
      </c>
      <c r="C14" s="49"/>
      <c r="D14" s="49"/>
      <c r="E14" s="49">
        <v>1887</v>
      </c>
      <c r="F14" s="49"/>
      <c r="G14" s="49" t="s">
        <v>912</v>
      </c>
      <c r="H14" s="49"/>
      <c r="I14" s="49" t="s">
        <v>1372</v>
      </c>
      <c r="J14" s="49" t="s">
        <v>1325</v>
      </c>
      <c r="K14" s="49" t="s">
        <v>509</v>
      </c>
      <c r="L14" s="49" t="s">
        <v>558</v>
      </c>
      <c r="M14" s="49" t="s">
        <v>525</v>
      </c>
      <c r="N14" s="49" t="s">
        <v>511</v>
      </c>
      <c r="O14" s="49">
        <v>11</v>
      </c>
      <c r="P14" s="49">
        <v>1160</v>
      </c>
      <c r="Q14" s="49"/>
      <c r="R14" s="49">
        <v>29360</v>
      </c>
      <c r="S14" s="49">
        <v>10000</v>
      </c>
      <c r="T14" s="50" t="s">
        <v>495</v>
      </c>
      <c r="U14" s="50"/>
      <c r="V14" s="50"/>
      <c r="W14" s="50"/>
      <c r="X14" s="50"/>
      <c r="Y14" s="49"/>
      <c r="Z14" s="49">
        <v>752</v>
      </c>
      <c r="AA14" s="49" t="s">
        <v>496</v>
      </c>
      <c r="AB14" s="49" t="s">
        <v>1373</v>
      </c>
      <c r="AC14" s="49"/>
      <c r="AD14" s="53" t="s">
        <v>1374</v>
      </c>
      <c r="AE14" s="54" t="s">
        <v>1375</v>
      </c>
      <c r="AF14" s="53"/>
      <c r="AG14" s="53"/>
      <c r="AH14" s="53"/>
      <c r="AI14" s="53"/>
      <c r="AJ14" s="53"/>
      <c r="AK14" s="53"/>
      <c r="AL14" s="46"/>
    </row>
    <row r="15" spans="1:38" customFormat="1" ht="24" x14ac:dyDescent="0.2">
      <c r="A15" s="49">
        <f t="shared" si="0"/>
        <v>12</v>
      </c>
      <c r="B15" s="49" t="s">
        <v>1376</v>
      </c>
      <c r="C15" s="49" t="s">
        <v>1377</v>
      </c>
      <c r="D15" s="49"/>
      <c r="E15" s="49">
        <v>1890</v>
      </c>
      <c r="F15" s="49"/>
      <c r="G15" s="49" t="s">
        <v>1378</v>
      </c>
      <c r="H15" s="49"/>
      <c r="I15" s="49" t="s">
        <v>1379</v>
      </c>
      <c r="J15" s="49" t="s">
        <v>1325</v>
      </c>
      <c r="K15" s="49" t="s">
        <v>493</v>
      </c>
      <c r="L15" s="49"/>
      <c r="M15" s="49"/>
      <c r="N15" s="49"/>
      <c r="O15" s="49">
        <v>15</v>
      </c>
      <c r="P15" s="49">
        <v>212</v>
      </c>
      <c r="Q15" s="49">
        <v>14</v>
      </c>
      <c r="R15" s="49">
        <v>25000</v>
      </c>
      <c r="S15" s="49">
        <v>11200</v>
      </c>
      <c r="T15" s="50" t="s">
        <v>512</v>
      </c>
      <c r="U15" s="50"/>
      <c r="V15" s="50"/>
      <c r="W15" s="50"/>
      <c r="X15" s="50"/>
      <c r="Y15" s="49"/>
      <c r="Z15" s="49">
        <v>1897</v>
      </c>
      <c r="AA15" s="49" t="s">
        <v>503</v>
      </c>
      <c r="AB15" s="49" t="s">
        <v>1346</v>
      </c>
      <c r="AC15" s="49" t="s">
        <v>1327</v>
      </c>
      <c r="AD15" s="53" t="s">
        <v>1327</v>
      </c>
      <c r="AE15" s="54" t="s">
        <v>1380</v>
      </c>
      <c r="AF15" s="53"/>
      <c r="AG15" s="53"/>
      <c r="AH15" s="53"/>
      <c r="AI15" s="53" t="s">
        <v>1381</v>
      </c>
      <c r="AJ15" s="53"/>
      <c r="AK15" s="53"/>
      <c r="AL15" s="46"/>
    </row>
    <row r="16" spans="1:38" customFormat="1" x14ac:dyDescent="0.2">
      <c r="A16" s="49">
        <f t="shared" si="0"/>
        <v>13</v>
      </c>
      <c r="B16" s="49" t="s">
        <v>1382</v>
      </c>
      <c r="C16" s="49"/>
      <c r="D16" s="49"/>
      <c r="E16" s="49">
        <v>1891</v>
      </c>
      <c r="F16" s="49"/>
      <c r="G16" s="49" t="s">
        <v>1383</v>
      </c>
      <c r="H16" s="49"/>
      <c r="I16" s="49" t="s">
        <v>1384</v>
      </c>
      <c r="J16" s="49" t="s">
        <v>1325</v>
      </c>
      <c r="K16" s="49" t="s">
        <v>509</v>
      </c>
      <c r="L16" s="49" t="s">
        <v>493</v>
      </c>
      <c r="M16" s="49" t="s">
        <v>525</v>
      </c>
      <c r="N16" s="49" t="s">
        <v>511</v>
      </c>
      <c r="O16" s="49">
        <v>22</v>
      </c>
      <c r="P16" s="49">
        <v>399</v>
      </c>
      <c r="Q16" s="49"/>
      <c r="R16" s="49">
        <v>8000</v>
      </c>
      <c r="S16" s="49">
        <v>4880</v>
      </c>
      <c r="T16" s="50" t="s">
        <v>512</v>
      </c>
      <c r="U16" s="50" t="s">
        <v>512</v>
      </c>
      <c r="V16" s="50"/>
      <c r="W16" s="50"/>
      <c r="X16" s="50"/>
      <c r="Y16" s="49"/>
      <c r="Z16" s="49">
        <v>71</v>
      </c>
      <c r="AA16" s="49" t="s">
        <v>503</v>
      </c>
      <c r="AB16" s="49" t="s">
        <v>1346</v>
      </c>
      <c r="AC16" s="49"/>
      <c r="AD16" s="53"/>
      <c r="AE16" s="54" t="s">
        <v>1385</v>
      </c>
      <c r="AF16" s="53"/>
      <c r="AG16" s="53"/>
      <c r="AH16" s="53"/>
      <c r="AI16" s="53">
        <v>20</v>
      </c>
      <c r="AJ16" s="53"/>
      <c r="AK16" s="53"/>
      <c r="AL16" s="46"/>
    </row>
    <row r="17" spans="1:38" customFormat="1" x14ac:dyDescent="0.2">
      <c r="A17" s="49">
        <f t="shared" si="0"/>
        <v>14</v>
      </c>
      <c r="B17" s="49" t="s">
        <v>1386</v>
      </c>
      <c r="C17" s="49"/>
      <c r="D17" s="49"/>
      <c r="E17" s="49">
        <v>1892</v>
      </c>
      <c r="F17" s="49"/>
      <c r="G17" s="49" t="s">
        <v>1387</v>
      </c>
      <c r="H17" s="49"/>
      <c r="I17" s="49" t="s">
        <v>1388</v>
      </c>
      <c r="J17" s="49" t="s">
        <v>1325</v>
      </c>
      <c r="K17" s="49" t="s">
        <v>558</v>
      </c>
      <c r="L17" s="49" t="s">
        <v>493</v>
      </c>
      <c r="M17" s="49" t="s">
        <v>1389</v>
      </c>
      <c r="N17" s="49" t="s">
        <v>495</v>
      </c>
      <c r="O17" s="49">
        <v>13</v>
      </c>
      <c r="P17" s="49">
        <v>140</v>
      </c>
      <c r="Q17" s="49"/>
      <c r="R17" s="49">
        <v>2700</v>
      </c>
      <c r="S17" s="49">
        <v>1050</v>
      </c>
      <c r="T17" s="50" t="s">
        <v>512</v>
      </c>
      <c r="U17" s="50"/>
      <c r="V17" s="50"/>
      <c r="W17" s="50"/>
      <c r="X17" s="50"/>
      <c r="Y17" s="49"/>
      <c r="Z17" s="49"/>
      <c r="AA17" s="49" t="s">
        <v>496</v>
      </c>
      <c r="AB17" s="49" t="s">
        <v>1346</v>
      </c>
      <c r="AC17" s="49" t="s">
        <v>1327</v>
      </c>
      <c r="AD17" s="53" t="s">
        <v>1327</v>
      </c>
      <c r="AE17" s="54"/>
      <c r="AF17" s="53"/>
      <c r="AG17" s="53"/>
      <c r="AH17" s="53"/>
      <c r="AI17" s="53" t="s">
        <v>1381</v>
      </c>
      <c r="AJ17" s="53"/>
      <c r="AK17" s="53"/>
      <c r="AL17" s="46"/>
    </row>
    <row r="18" spans="1:38" customFormat="1" x14ac:dyDescent="0.2">
      <c r="A18" s="49">
        <v>15</v>
      </c>
      <c r="B18" s="49" t="s">
        <v>1390</v>
      </c>
      <c r="C18" s="49" t="s">
        <v>1391</v>
      </c>
      <c r="D18" s="49"/>
      <c r="E18" s="49">
        <v>1896</v>
      </c>
      <c r="F18" s="49"/>
      <c r="G18" s="49" t="s">
        <v>1391</v>
      </c>
      <c r="H18" s="49"/>
      <c r="I18" s="49" t="s">
        <v>1392</v>
      </c>
      <c r="J18" s="49" t="s">
        <v>1325</v>
      </c>
      <c r="K18" s="49" t="s">
        <v>509</v>
      </c>
      <c r="L18" s="49"/>
      <c r="M18" s="49" t="s">
        <v>510</v>
      </c>
      <c r="N18" s="49" t="s">
        <v>578</v>
      </c>
      <c r="O18" s="49">
        <v>13</v>
      </c>
      <c r="P18" s="49">
        <v>230</v>
      </c>
      <c r="Q18" s="49"/>
      <c r="R18" s="49">
        <v>237</v>
      </c>
      <c r="S18" s="49">
        <v>46</v>
      </c>
      <c r="T18" s="49" t="s">
        <v>495</v>
      </c>
      <c r="U18" s="49"/>
      <c r="V18" s="49"/>
      <c r="W18" s="49"/>
      <c r="X18" s="49"/>
      <c r="Y18" s="49"/>
      <c r="Z18" s="49">
        <v>13</v>
      </c>
      <c r="AA18" s="49" t="s">
        <v>496</v>
      </c>
      <c r="AB18" s="49" t="s">
        <v>1393</v>
      </c>
      <c r="AC18" s="56"/>
      <c r="AD18" s="46"/>
      <c r="AE18" s="54" t="s">
        <v>1394</v>
      </c>
      <c r="AF18" s="53"/>
      <c r="AG18" s="53"/>
      <c r="AH18" s="53"/>
      <c r="AI18" s="53"/>
      <c r="AJ18" s="53"/>
      <c r="AK18" s="53"/>
      <c r="AL18" s="46"/>
    </row>
    <row r="19" spans="1:38" customFormat="1" x14ac:dyDescent="0.2">
      <c r="A19" s="49">
        <f t="shared" ref="A19:A89" si="1">A18+1</f>
        <v>16</v>
      </c>
      <c r="B19" s="49" t="s">
        <v>1395</v>
      </c>
      <c r="C19" s="49"/>
      <c r="D19" s="49"/>
      <c r="E19" s="49">
        <v>1903</v>
      </c>
      <c r="F19" s="49"/>
      <c r="G19" s="49" t="s">
        <v>908</v>
      </c>
      <c r="H19" s="49"/>
      <c r="I19" s="49" t="s">
        <v>1396</v>
      </c>
      <c r="J19" s="49" t="s">
        <v>1325</v>
      </c>
      <c r="K19" s="49" t="s">
        <v>764</v>
      </c>
      <c r="L19" s="49"/>
      <c r="M19" s="49"/>
      <c r="N19" s="49"/>
      <c r="O19" s="49">
        <v>28</v>
      </c>
      <c r="P19" s="49">
        <v>132</v>
      </c>
      <c r="Q19" s="49"/>
      <c r="R19" s="49">
        <v>800</v>
      </c>
      <c r="S19" s="49">
        <v>120</v>
      </c>
      <c r="T19" s="50" t="s">
        <v>495</v>
      </c>
      <c r="U19" s="50"/>
      <c r="V19" s="50"/>
      <c r="W19" s="50"/>
      <c r="X19" s="50"/>
      <c r="Y19" s="49"/>
      <c r="Z19" s="49">
        <v>36</v>
      </c>
      <c r="AA19" s="49" t="s">
        <v>496</v>
      </c>
      <c r="AB19" s="49" t="s">
        <v>1373</v>
      </c>
      <c r="AC19" s="49"/>
      <c r="AD19" s="53"/>
      <c r="AE19" s="54" t="s">
        <v>1397</v>
      </c>
      <c r="AF19" s="53"/>
      <c r="AG19" s="53"/>
      <c r="AH19" s="53"/>
      <c r="AI19" s="53"/>
      <c r="AJ19" s="53"/>
      <c r="AK19" s="53"/>
      <c r="AL19" s="46"/>
    </row>
    <row r="20" spans="1:38" customFormat="1" ht="24" x14ac:dyDescent="0.2">
      <c r="A20" s="49">
        <f t="shared" si="1"/>
        <v>17</v>
      </c>
      <c r="B20" s="49" t="s">
        <v>1398</v>
      </c>
      <c r="C20" s="49"/>
      <c r="D20" s="49"/>
      <c r="E20" s="49">
        <v>1903</v>
      </c>
      <c r="F20" s="49"/>
      <c r="G20" s="49" t="s">
        <v>1339</v>
      </c>
      <c r="H20" s="49"/>
      <c r="I20" s="49" t="s">
        <v>1340</v>
      </c>
      <c r="J20" s="49" t="s">
        <v>1325</v>
      </c>
      <c r="K20" s="49" t="s">
        <v>509</v>
      </c>
      <c r="L20" s="49"/>
      <c r="M20" s="49" t="s">
        <v>559</v>
      </c>
      <c r="N20" s="49" t="s">
        <v>495</v>
      </c>
      <c r="O20" s="49">
        <v>30</v>
      </c>
      <c r="P20" s="49">
        <v>280</v>
      </c>
      <c r="Q20" s="49">
        <v>204</v>
      </c>
      <c r="R20" s="49">
        <v>37500</v>
      </c>
      <c r="S20" s="49">
        <v>4000</v>
      </c>
      <c r="T20" s="50" t="s">
        <v>495</v>
      </c>
      <c r="U20" s="50" t="s">
        <v>512</v>
      </c>
      <c r="V20" s="50"/>
      <c r="W20" s="50"/>
      <c r="X20" s="50"/>
      <c r="Y20" s="49"/>
      <c r="Z20" s="49">
        <v>1157</v>
      </c>
      <c r="AA20" s="49" t="s">
        <v>496</v>
      </c>
      <c r="AB20" s="49" t="s">
        <v>1332</v>
      </c>
      <c r="AC20" s="49"/>
      <c r="AD20" s="53" t="s">
        <v>1399</v>
      </c>
      <c r="AE20" s="54" t="s">
        <v>1400</v>
      </c>
      <c r="AF20" s="53"/>
      <c r="AG20" s="53"/>
      <c r="AH20" s="53"/>
      <c r="AI20" s="53"/>
      <c r="AJ20" s="53"/>
      <c r="AK20" s="55" t="s">
        <v>1334</v>
      </c>
      <c r="AL20" s="46"/>
    </row>
    <row r="21" spans="1:38" customFormat="1" x14ac:dyDescent="0.2">
      <c r="A21" s="49">
        <f t="shared" si="1"/>
        <v>18</v>
      </c>
      <c r="B21" s="49" t="s">
        <v>1401</v>
      </c>
      <c r="C21" s="49" t="s">
        <v>1402</v>
      </c>
      <c r="D21" s="49"/>
      <c r="E21" s="49">
        <v>1905</v>
      </c>
      <c r="F21" s="49"/>
      <c r="G21" s="49" t="s">
        <v>710</v>
      </c>
      <c r="H21" s="49"/>
      <c r="I21" s="49" t="s">
        <v>1403</v>
      </c>
      <c r="J21" s="49" t="s">
        <v>1325</v>
      </c>
      <c r="K21" s="49" t="s">
        <v>509</v>
      </c>
      <c r="L21" s="49"/>
      <c r="M21" s="49" t="s">
        <v>525</v>
      </c>
      <c r="N21" s="49" t="s">
        <v>495</v>
      </c>
      <c r="O21" s="49">
        <v>12</v>
      </c>
      <c r="P21" s="49"/>
      <c r="Q21" s="49"/>
      <c r="R21" s="49">
        <v>411000</v>
      </c>
      <c r="S21" s="49">
        <v>58480</v>
      </c>
      <c r="T21" s="50" t="s">
        <v>512</v>
      </c>
      <c r="U21" s="50"/>
      <c r="V21" s="50"/>
      <c r="W21" s="50"/>
      <c r="X21" s="50"/>
      <c r="Y21" s="49"/>
      <c r="Z21" s="49"/>
      <c r="AA21" s="49"/>
      <c r="AB21" s="49" t="s">
        <v>1346</v>
      </c>
      <c r="AC21" s="49" t="s">
        <v>1341</v>
      </c>
      <c r="AD21" s="53" t="s">
        <v>1341</v>
      </c>
      <c r="AE21" s="54"/>
      <c r="AF21" s="53"/>
      <c r="AG21" s="53"/>
      <c r="AH21" s="53"/>
      <c r="AI21" s="53">
        <v>626</v>
      </c>
      <c r="AJ21" s="53"/>
      <c r="AK21" s="53"/>
      <c r="AL21" s="46"/>
    </row>
    <row r="22" spans="1:38" s="38" customFormat="1" x14ac:dyDescent="0.2">
      <c r="A22" s="49">
        <f t="shared" si="1"/>
        <v>19</v>
      </c>
      <c r="B22" s="49" t="s">
        <v>1404</v>
      </c>
      <c r="C22" s="49"/>
      <c r="D22" s="49"/>
      <c r="E22" s="49">
        <v>1910</v>
      </c>
      <c r="F22" s="49"/>
      <c r="G22" s="49" t="s">
        <v>1405</v>
      </c>
      <c r="H22" s="49"/>
      <c r="I22" s="49" t="s">
        <v>1406</v>
      </c>
      <c r="J22" s="49" t="s">
        <v>1325</v>
      </c>
      <c r="K22" s="49" t="s">
        <v>509</v>
      </c>
      <c r="L22" s="49" t="s">
        <v>558</v>
      </c>
      <c r="M22" s="49" t="s">
        <v>1407</v>
      </c>
      <c r="N22" s="49" t="s">
        <v>511</v>
      </c>
      <c r="O22" s="49">
        <v>13</v>
      </c>
      <c r="P22" s="49">
        <v>579</v>
      </c>
      <c r="Q22" s="49">
        <v>84</v>
      </c>
      <c r="R22" s="49">
        <v>2091</v>
      </c>
      <c r="S22" s="49">
        <v>610</v>
      </c>
      <c r="T22" s="50" t="s">
        <v>495</v>
      </c>
      <c r="U22" s="50"/>
      <c r="V22" s="50"/>
      <c r="W22" s="50"/>
      <c r="X22" s="50"/>
      <c r="Y22" s="49"/>
      <c r="Z22" s="49">
        <v>126</v>
      </c>
      <c r="AA22" s="49" t="s">
        <v>496</v>
      </c>
      <c r="AB22" s="49" t="s">
        <v>1351</v>
      </c>
      <c r="AC22" s="49" t="s">
        <v>1408</v>
      </c>
      <c r="AD22" s="49" t="s">
        <v>1409</v>
      </c>
      <c r="AE22" s="51"/>
      <c r="AF22" s="49"/>
      <c r="AG22" s="49"/>
      <c r="AH22" s="49"/>
      <c r="AI22" s="49"/>
      <c r="AJ22" s="49"/>
      <c r="AK22" s="49"/>
      <c r="AL22" s="57"/>
    </row>
    <row r="23" spans="1:38" customFormat="1" x14ac:dyDescent="0.2">
      <c r="A23" s="49">
        <f t="shared" si="1"/>
        <v>20</v>
      </c>
      <c r="B23" s="49" t="s">
        <v>1410</v>
      </c>
      <c r="C23" s="49" t="s">
        <v>1411</v>
      </c>
      <c r="D23" s="49"/>
      <c r="E23" s="49">
        <v>1911</v>
      </c>
      <c r="F23" s="49"/>
      <c r="G23" s="49" t="s">
        <v>1412</v>
      </c>
      <c r="H23" s="49"/>
      <c r="I23" s="49" t="s">
        <v>1413</v>
      </c>
      <c r="J23" s="49" t="s">
        <v>1325</v>
      </c>
      <c r="K23" s="49" t="s">
        <v>509</v>
      </c>
      <c r="L23" s="49"/>
      <c r="M23" s="49" t="s">
        <v>510</v>
      </c>
      <c r="N23" s="49" t="s">
        <v>511</v>
      </c>
      <c r="O23" s="49">
        <v>21</v>
      </c>
      <c r="P23" s="49">
        <v>480</v>
      </c>
      <c r="Q23" s="49">
        <v>86</v>
      </c>
      <c r="R23" s="49">
        <v>4600</v>
      </c>
      <c r="S23" s="49">
        <v>820</v>
      </c>
      <c r="T23" s="49" t="s">
        <v>495</v>
      </c>
      <c r="U23" s="49"/>
      <c r="V23" s="49"/>
      <c r="W23" s="49"/>
      <c r="X23" s="49"/>
      <c r="Y23" s="49"/>
      <c r="Z23" s="49">
        <v>216</v>
      </c>
      <c r="AA23" s="49" t="s">
        <v>496</v>
      </c>
      <c r="AB23" s="49" t="s">
        <v>1393</v>
      </c>
      <c r="AC23" s="49" t="s">
        <v>1414</v>
      </c>
      <c r="AD23" s="53" t="s">
        <v>1414</v>
      </c>
      <c r="AE23" s="54" t="s">
        <v>1415</v>
      </c>
      <c r="AF23" s="53"/>
      <c r="AG23" s="53"/>
      <c r="AH23" s="53"/>
      <c r="AI23" s="53"/>
      <c r="AJ23" s="53"/>
      <c r="AK23" s="53"/>
      <c r="AL23" s="46"/>
    </row>
    <row r="24" spans="1:38" s="31" customFormat="1" x14ac:dyDescent="0.2">
      <c r="A24" s="49">
        <f t="shared" si="1"/>
        <v>21</v>
      </c>
      <c r="B24" s="49" t="s">
        <v>1416</v>
      </c>
      <c r="C24" s="49" t="s">
        <v>1417</v>
      </c>
      <c r="D24" s="49"/>
      <c r="E24" s="49">
        <v>1920</v>
      </c>
      <c r="F24" s="49"/>
      <c r="G24" s="49" t="s">
        <v>1418</v>
      </c>
      <c r="H24" s="49"/>
      <c r="I24" s="49" t="s">
        <v>1416</v>
      </c>
      <c r="J24" s="49" t="s">
        <v>1325</v>
      </c>
      <c r="K24" s="49" t="s">
        <v>509</v>
      </c>
      <c r="L24" s="49"/>
      <c r="M24" s="49" t="s">
        <v>525</v>
      </c>
      <c r="N24" s="49" t="s">
        <v>511</v>
      </c>
      <c r="O24" s="49">
        <v>19</v>
      </c>
      <c r="P24" s="49">
        <v>264</v>
      </c>
      <c r="Q24" s="49"/>
      <c r="R24" s="49">
        <v>680</v>
      </c>
      <c r="S24" s="49">
        <v>100</v>
      </c>
      <c r="T24" s="50" t="s">
        <v>495</v>
      </c>
      <c r="U24" s="50"/>
      <c r="V24" s="50"/>
      <c r="W24" s="50"/>
      <c r="X24" s="50"/>
      <c r="Y24" s="49">
        <v>3</v>
      </c>
      <c r="Z24" s="49">
        <v>13</v>
      </c>
      <c r="AA24" s="49" t="s">
        <v>496</v>
      </c>
      <c r="AB24" s="51" t="s">
        <v>1326</v>
      </c>
      <c r="AC24" s="49" t="s">
        <v>1419</v>
      </c>
      <c r="AD24" s="49" t="s">
        <v>1341</v>
      </c>
      <c r="AE24" s="51" t="s">
        <v>1420</v>
      </c>
      <c r="AF24" s="49"/>
      <c r="AG24" s="49"/>
      <c r="AH24" s="49"/>
      <c r="AI24" s="49">
        <v>0</v>
      </c>
      <c r="AJ24" s="49">
        <v>0</v>
      </c>
      <c r="AK24" s="49">
        <v>0</v>
      </c>
      <c r="AL24" s="52"/>
    </row>
    <row r="25" spans="1:38" customFormat="1" x14ac:dyDescent="0.2">
      <c r="A25" s="49">
        <f t="shared" si="1"/>
        <v>22</v>
      </c>
      <c r="B25" s="49" t="s">
        <v>1421</v>
      </c>
      <c r="C25" s="49"/>
      <c r="D25" s="49"/>
      <c r="E25" s="49">
        <v>1911</v>
      </c>
      <c r="F25" s="49"/>
      <c r="G25" s="49" t="s">
        <v>1422</v>
      </c>
      <c r="H25" s="49"/>
      <c r="I25" s="49" t="s">
        <v>1406</v>
      </c>
      <c r="J25" s="49" t="s">
        <v>1325</v>
      </c>
      <c r="K25" s="49" t="s">
        <v>1423</v>
      </c>
      <c r="L25" s="49"/>
      <c r="M25" s="49" t="s">
        <v>559</v>
      </c>
      <c r="N25" s="49" t="s">
        <v>578</v>
      </c>
      <c r="O25" s="49">
        <v>39</v>
      </c>
      <c r="P25" s="49">
        <v>443</v>
      </c>
      <c r="Q25" s="49"/>
      <c r="R25" s="49">
        <v>24000</v>
      </c>
      <c r="S25" s="49">
        <v>2030</v>
      </c>
      <c r="T25" s="50" t="s">
        <v>512</v>
      </c>
      <c r="U25" s="50" t="s">
        <v>495</v>
      </c>
      <c r="V25" s="50"/>
      <c r="W25" s="50"/>
      <c r="X25" s="50"/>
      <c r="Y25" s="49"/>
      <c r="Z25" s="49">
        <v>1100</v>
      </c>
      <c r="AA25" s="49" t="s">
        <v>496</v>
      </c>
      <c r="AB25" s="49" t="s">
        <v>1424</v>
      </c>
      <c r="AC25" s="49" t="s">
        <v>1419</v>
      </c>
      <c r="AD25" s="53" t="s">
        <v>1419</v>
      </c>
      <c r="AE25" s="54" t="s">
        <v>1425</v>
      </c>
      <c r="AF25" s="53"/>
      <c r="AG25" s="53"/>
      <c r="AH25" s="53"/>
      <c r="AI25" s="53">
        <v>26</v>
      </c>
      <c r="AJ25" s="53"/>
      <c r="AK25" s="53">
        <v>0</v>
      </c>
      <c r="AL25" s="46"/>
    </row>
    <row r="26" spans="1:38" customFormat="1" x14ac:dyDescent="0.2">
      <c r="A26" s="49">
        <f t="shared" si="1"/>
        <v>23</v>
      </c>
      <c r="B26" s="49" t="s">
        <v>1426</v>
      </c>
      <c r="C26" s="49"/>
      <c r="D26" s="49"/>
      <c r="E26" s="49">
        <v>1915</v>
      </c>
      <c r="F26" s="49"/>
      <c r="G26" s="49" t="s">
        <v>1427</v>
      </c>
      <c r="H26" s="49"/>
      <c r="I26" s="49" t="s">
        <v>1362</v>
      </c>
      <c r="J26" s="49" t="s">
        <v>1325</v>
      </c>
      <c r="K26" s="49" t="s">
        <v>509</v>
      </c>
      <c r="L26" s="49"/>
      <c r="M26" s="49" t="s">
        <v>1428</v>
      </c>
      <c r="N26" s="49" t="s">
        <v>578</v>
      </c>
      <c r="O26" s="49">
        <v>13</v>
      </c>
      <c r="P26" s="49">
        <v>658</v>
      </c>
      <c r="Q26" s="49">
        <v>115</v>
      </c>
      <c r="R26" s="49">
        <v>6740</v>
      </c>
      <c r="S26" s="49">
        <v>1586</v>
      </c>
      <c r="T26" s="50" t="s">
        <v>495</v>
      </c>
      <c r="U26" s="50"/>
      <c r="V26" s="50"/>
      <c r="W26" s="50"/>
      <c r="X26" s="50"/>
      <c r="Y26" s="49"/>
      <c r="Z26" s="49">
        <v>60</v>
      </c>
      <c r="AA26" s="49" t="s">
        <v>496</v>
      </c>
      <c r="AB26" s="49" t="s">
        <v>1363</v>
      </c>
      <c r="AC26" s="49" t="s">
        <v>1429</v>
      </c>
      <c r="AD26" s="53" t="s">
        <v>1430</v>
      </c>
      <c r="AE26" s="54" t="s">
        <v>1431</v>
      </c>
      <c r="AF26" s="53"/>
      <c r="AG26" s="53"/>
      <c r="AH26" s="53"/>
      <c r="AI26" s="53"/>
      <c r="AJ26" s="53"/>
      <c r="AK26" s="53"/>
      <c r="AL26" s="46"/>
    </row>
    <row r="27" spans="1:38" customFormat="1" x14ac:dyDescent="0.2">
      <c r="A27" s="49">
        <f t="shared" si="1"/>
        <v>24</v>
      </c>
      <c r="B27" s="49" t="s">
        <v>1432</v>
      </c>
      <c r="C27" s="49"/>
      <c r="D27" s="49"/>
      <c r="E27" s="49">
        <v>1916</v>
      </c>
      <c r="F27" s="49"/>
      <c r="G27" s="49" t="s">
        <v>1433</v>
      </c>
      <c r="H27" s="49"/>
      <c r="I27" s="49" t="s">
        <v>1432</v>
      </c>
      <c r="J27" s="49" t="s">
        <v>1325</v>
      </c>
      <c r="K27" s="49" t="s">
        <v>558</v>
      </c>
      <c r="L27" s="49"/>
      <c r="M27" s="49" t="s">
        <v>510</v>
      </c>
      <c r="N27" s="49" t="s">
        <v>578</v>
      </c>
      <c r="O27" s="49">
        <v>35</v>
      </c>
      <c r="P27" s="49">
        <v>181</v>
      </c>
      <c r="Q27" s="49"/>
      <c r="R27" s="49">
        <v>17000</v>
      </c>
      <c r="S27" s="49">
        <v>2450</v>
      </c>
      <c r="T27" s="50" t="s">
        <v>512</v>
      </c>
      <c r="U27" s="50"/>
      <c r="V27" s="50"/>
      <c r="W27" s="50"/>
      <c r="X27" s="50"/>
      <c r="Y27" s="49"/>
      <c r="Z27" s="49">
        <v>10000</v>
      </c>
      <c r="AA27" s="49" t="s">
        <v>496</v>
      </c>
      <c r="AB27" s="49" t="s">
        <v>1424</v>
      </c>
      <c r="AC27" s="49" t="s">
        <v>1419</v>
      </c>
      <c r="AD27" s="53" t="s">
        <v>1419</v>
      </c>
      <c r="AE27" s="54" t="s">
        <v>1434</v>
      </c>
      <c r="AF27" s="53"/>
      <c r="AG27" s="53"/>
      <c r="AH27" s="53"/>
      <c r="AI27" s="53">
        <v>18</v>
      </c>
      <c r="AJ27" s="53"/>
      <c r="AK27" s="53">
        <v>0</v>
      </c>
      <c r="AL27" s="46"/>
    </row>
    <row r="28" spans="1:38" s="31" customFormat="1" ht="24" x14ac:dyDescent="0.2">
      <c r="A28" s="49">
        <f t="shared" si="1"/>
        <v>25</v>
      </c>
      <c r="B28" s="49" t="s">
        <v>1435</v>
      </c>
      <c r="C28" s="49" t="s">
        <v>1436</v>
      </c>
      <c r="D28" s="49"/>
      <c r="E28" s="49">
        <v>1918</v>
      </c>
      <c r="F28" s="49"/>
      <c r="G28" s="49" t="s">
        <v>1437</v>
      </c>
      <c r="H28" s="49"/>
      <c r="I28" s="49" t="s">
        <v>1438</v>
      </c>
      <c r="J28" s="49" t="s">
        <v>1325</v>
      </c>
      <c r="K28" s="49" t="s">
        <v>509</v>
      </c>
      <c r="L28" s="49"/>
      <c r="M28" s="49" t="s">
        <v>559</v>
      </c>
      <c r="N28" s="49" t="s">
        <v>578</v>
      </c>
      <c r="O28" s="49">
        <v>24</v>
      </c>
      <c r="P28" s="49">
        <v>174</v>
      </c>
      <c r="Q28" s="49"/>
      <c r="R28" s="49">
        <v>912</v>
      </c>
      <c r="S28" s="49">
        <v>146</v>
      </c>
      <c r="T28" s="50" t="s">
        <v>495</v>
      </c>
      <c r="U28" s="50"/>
      <c r="V28" s="50"/>
      <c r="W28" s="50"/>
      <c r="X28" s="50"/>
      <c r="Y28" s="49">
        <v>33</v>
      </c>
      <c r="Z28" s="49">
        <v>28</v>
      </c>
      <c r="AA28" s="49" t="s">
        <v>496</v>
      </c>
      <c r="AB28" s="51" t="s">
        <v>1326</v>
      </c>
      <c r="AC28" s="49" t="s">
        <v>1419</v>
      </c>
      <c r="AD28" s="49" t="s">
        <v>1341</v>
      </c>
      <c r="AE28" s="51" t="s">
        <v>1439</v>
      </c>
      <c r="AF28" s="49"/>
      <c r="AG28" s="49"/>
      <c r="AH28" s="49"/>
      <c r="AI28" s="49">
        <v>0</v>
      </c>
      <c r="AJ28" s="49">
        <v>0</v>
      </c>
      <c r="AK28" s="49">
        <v>0</v>
      </c>
      <c r="AL28" s="52"/>
    </row>
    <row r="29" spans="1:38" customFormat="1" x14ac:dyDescent="0.2">
      <c r="A29" s="49">
        <f t="shared" si="1"/>
        <v>26</v>
      </c>
      <c r="B29" s="49" t="s">
        <v>1440</v>
      </c>
      <c r="C29" s="49"/>
      <c r="D29" s="49"/>
      <c r="E29" s="49">
        <v>1923</v>
      </c>
      <c r="F29" s="49"/>
      <c r="G29" s="49" t="s">
        <v>710</v>
      </c>
      <c r="H29" s="49"/>
      <c r="I29" s="49" t="s">
        <v>1441</v>
      </c>
      <c r="J29" s="49" t="s">
        <v>1325</v>
      </c>
      <c r="K29" s="49" t="s">
        <v>509</v>
      </c>
      <c r="L29" s="49"/>
      <c r="M29" s="49" t="s">
        <v>559</v>
      </c>
      <c r="N29" s="49" t="s">
        <v>495</v>
      </c>
      <c r="O29" s="49">
        <v>12</v>
      </c>
      <c r="P29" s="49">
        <v>2200</v>
      </c>
      <c r="Q29" s="49"/>
      <c r="R29" s="49">
        <v>35770</v>
      </c>
      <c r="S29" s="49">
        <v>7400</v>
      </c>
      <c r="T29" s="50" t="s">
        <v>512</v>
      </c>
      <c r="U29" s="50"/>
      <c r="V29" s="50"/>
      <c r="W29" s="50"/>
      <c r="X29" s="50"/>
      <c r="Y29" s="49"/>
      <c r="Z29" s="49">
        <v>0</v>
      </c>
      <c r="AA29" s="49" t="s">
        <v>496</v>
      </c>
      <c r="AB29" s="49" t="s">
        <v>1373</v>
      </c>
      <c r="AC29" s="49"/>
      <c r="AD29" s="53"/>
      <c r="AE29" s="54"/>
      <c r="AF29" s="53"/>
      <c r="AG29" s="53"/>
      <c r="AH29" s="53"/>
      <c r="AI29" s="53"/>
      <c r="AJ29" s="53"/>
      <c r="AK29" s="53"/>
      <c r="AL29" s="46"/>
    </row>
    <row r="30" spans="1:38" customFormat="1" ht="24" x14ac:dyDescent="0.2">
      <c r="A30" s="49">
        <f t="shared" si="1"/>
        <v>27</v>
      </c>
      <c r="B30" s="49" t="s">
        <v>1442</v>
      </c>
      <c r="C30" s="49"/>
      <c r="D30" s="49"/>
      <c r="E30" s="49">
        <v>1927</v>
      </c>
      <c r="F30" s="49"/>
      <c r="G30" s="49" t="s">
        <v>1443</v>
      </c>
      <c r="H30" s="49"/>
      <c r="I30" s="49" t="s">
        <v>1444</v>
      </c>
      <c r="J30" s="49" t="s">
        <v>1325</v>
      </c>
      <c r="K30" s="49" t="s">
        <v>493</v>
      </c>
      <c r="L30" s="49"/>
      <c r="M30" s="49"/>
      <c r="N30" s="49" t="s">
        <v>578</v>
      </c>
      <c r="O30" s="49">
        <v>37</v>
      </c>
      <c r="P30" s="49">
        <v>295</v>
      </c>
      <c r="Q30" s="49">
        <v>77</v>
      </c>
      <c r="R30" s="58">
        <v>190410</v>
      </c>
      <c r="S30" s="58">
        <v>17600</v>
      </c>
      <c r="T30" s="50" t="s">
        <v>512</v>
      </c>
      <c r="U30" s="50" t="s">
        <v>512</v>
      </c>
      <c r="V30" s="50" t="s">
        <v>529</v>
      </c>
      <c r="W30" s="50"/>
      <c r="X30" s="50"/>
      <c r="Y30" s="58"/>
      <c r="Z30" s="49">
        <v>3400</v>
      </c>
      <c r="AA30" s="49" t="s">
        <v>503</v>
      </c>
      <c r="AB30" s="49" t="s">
        <v>1424</v>
      </c>
      <c r="AC30" s="49" t="s">
        <v>1419</v>
      </c>
      <c r="AD30" s="53" t="s">
        <v>1419</v>
      </c>
      <c r="AE30" s="54" t="s">
        <v>1445</v>
      </c>
      <c r="AF30" s="53" t="s">
        <v>1446</v>
      </c>
      <c r="AG30" s="53">
        <v>4</v>
      </c>
      <c r="AH30" s="53">
        <v>9</v>
      </c>
      <c r="AI30" s="59">
        <v>360</v>
      </c>
      <c r="AJ30" s="59"/>
      <c r="AK30" s="60" t="s">
        <v>1447</v>
      </c>
      <c r="AL30" s="46"/>
    </row>
    <row r="31" spans="1:38" s="31" customFormat="1" x14ac:dyDescent="0.2">
      <c r="A31" s="49">
        <f>A30+1</f>
        <v>28</v>
      </c>
      <c r="B31" s="49" t="s">
        <v>1448</v>
      </c>
      <c r="C31" s="49" t="s">
        <v>1449</v>
      </c>
      <c r="D31" s="49"/>
      <c r="E31" s="49">
        <v>1927</v>
      </c>
      <c r="F31" s="49"/>
      <c r="G31" s="49" t="s">
        <v>1450</v>
      </c>
      <c r="H31" s="49"/>
      <c r="I31" s="49" t="s">
        <v>1451</v>
      </c>
      <c r="J31" s="49" t="s">
        <v>1325</v>
      </c>
      <c r="K31" s="49" t="s">
        <v>493</v>
      </c>
      <c r="L31" s="49"/>
      <c r="M31" s="49" t="s">
        <v>1452</v>
      </c>
      <c r="N31" s="49" t="s">
        <v>578</v>
      </c>
      <c r="O31" s="49">
        <v>41</v>
      </c>
      <c r="P31" s="49">
        <v>291</v>
      </c>
      <c r="Q31" s="49">
        <v>132</v>
      </c>
      <c r="R31" s="49">
        <v>28200</v>
      </c>
      <c r="S31" s="49">
        <v>2000</v>
      </c>
      <c r="T31" s="50" t="s">
        <v>495</v>
      </c>
      <c r="U31" s="50"/>
      <c r="V31" s="50"/>
      <c r="W31" s="50"/>
      <c r="X31" s="50"/>
      <c r="Y31" s="49">
        <v>104</v>
      </c>
      <c r="Z31" s="49">
        <v>465</v>
      </c>
      <c r="AA31" s="49" t="s">
        <v>496</v>
      </c>
      <c r="AB31" s="51" t="s">
        <v>1326</v>
      </c>
      <c r="AC31" s="49" t="s">
        <v>1453</v>
      </c>
      <c r="AD31" s="49" t="s">
        <v>1453</v>
      </c>
      <c r="AE31" s="51" t="s">
        <v>1454</v>
      </c>
      <c r="AF31" s="49"/>
      <c r="AG31" s="49"/>
      <c r="AH31" s="49"/>
      <c r="AI31" s="49">
        <v>0</v>
      </c>
      <c r="AJ31" s="49">
        <v>0</v>
      </c>
      <c r="AK31" s="49">
        <v>0</v>
      </c>
      <c r="AL31" s="52"/>
    </row>
    <row r="32" spans="1:38" s="31" customFormat="1" x14ac:dyDescent="0.2">
      <c r="A32" s="49">
        <f>A31+1</f>
        <v>29</v>
      </c>
      <c r="B32" s="49" t="s">
        <v>1455</v>
      </c>
      <c r="C32" s="49" t="s">
        <v>1456</v>
      </c>
      <c r="D32" s="49"/>
      <c r="E32" s="49">
        <v>1928</v>
      </c>
      <c r="F32" s="49"/>
      <c r="G32" s="49" t="s">
        <v>1457</v>
      </c>
      <c r="H32" s="49"/>
      <c r="I32" s="49" t="s">
        <v>1458</v>
      </c>
      <c r="J32" s="49" t="s">
        <v>1325</v>
      </c>
      <c r="K32" s="49" t="s">
        <v>509</v>
      </c>
      <c r="L32" s="49"/>
      <c r="M32" s="49" t="s">
        <v>510</v>
      </c>
      <c r="N32" s="49" t="s">
        <v>518</v>
      </c>
      <c r="O32" s="49">
        <v>34</v>
      </c>
      <c r="P32" s="49">
        <v>226</v>
      </c>
      <c r="Q32" s="49">
        <v>245</v>
      </c>
      <c r="R32" s="49">
        <v>3100</v>
      </c>
      <c r="S32" s="49">
        <v>270</v>
      </c>
      <c r="T32" s="50" t="s">
        <v>495</v>
      </c>
      <c r="U32" s="50"/>
      <c r="V32" s="50"/>
      <c r="W32" s="50"/>
      <c r="X32" s="50"/>
      <c r="Y32" s="49">
        <v>119</v>
      </c>
      <c r="Z32" s="49">
        <v>500</v>
      </c>
      <c r="AA32" s="49" t="s">
        <v>496</v>
      </c>
      <c r="AB32" s="51" t="s">
        <v>1326</v>
      </c>
      <c r="AC32" s="49" t="s">
        <v>1453</v>
      </c>
      <c r="AD32" s="49" t="s">
        <v>1453</v>
      </c>
      <c r="AE32" s="51" t="s">
        <v>1459</v>
      </c>
      <c r="AF32" s="49"/>
      <c r="AG32" s="49"/>
      <c r="AH32" s="49"/>
      <c r="AI32" s="49">
        <v>0</v>
      </c>
      <c r="AJ32" s="49">
        <v>0</v>
      </c>
      <c r="AK32" s="49">
        <v>0</v>
      </c>
      <c r="AL32" s="52"/>
    </row>
    <row r="33" spans="1:38" customFormat="1" x14ac:dyDescent="0.2">
      <c r="A33" s="49">
        <f t="shared" si="1"/>
        <v>30</v>
      </c>
      <c r="B33" s="49" t="s">
        <v>1460</v>
      </c>
      <c r="C33" s="49"/>
      <c r="D33" s="49"/>
      <c r="E33" s="49">
        <v>1923</v>
      </c>
      <c r="F33" s="49"/>
      <c r="G33" s="49" t="s">
        <v>710</v>
      </c>
      <c r="H33" s="49"/>
      <c r="I33" s="49" t="s">
        <v>1441</v>
      </c>
      <c r="J33" s="49" t="s">
        <v>1325</v>
      </c>
      <c r="K33" s="49" t="s">
        <v>509</v>
      </c>
      <c r="L33" s="49"/>
      <c r="M33" s="49" t="s">
        <v>559</v>
      </c>
      <c r="N33" s="49" t="s">
        <v>495</v>
      </c>
      <c r="O33" s="49">
        <v>15</v>
      </c>
      <c r="P33" s="49">
        <v>3700</v>
      </c>
      <c r="Q33" s="49"/>
      <c r="R33" s="49">
        <v>64200</v>
      </c>
      <c r="S33" s="49">
        <v>7340</v>
      </c>
      <c r="T33" s="50" t="s">
        <v>512</v>
      </c>
      <c r="U33" s="50"/>
      <c r="V33" s="50"/>
      <c r="W33" s="50"/>
      <c r="X33" s="50"/>
      <c r="Y33" s="49"/>
      <c r="Z33" s="49">
        <v>0</v>
      </c>
      <c r="AA33" s="49"/>
      <c r="AB33" s="49" t="s">
        <v>1373</v>
      </c>
      <c r="AC33" s="49" t="s">
        <v>1419</v>
      </c>
      <c r="AD33" s="53" t="s">
        <v>1419</v>
      </c>
      <c r="AE33" s="54"/>
      <c r="AF33" s="53"/>
      <c r="AG33" s="53"/>
      <c r="AH33" s="53"/>
      <c r="AI33" s="53"/>
      <c r="AJ33" s="53"/>
      <c r="AK33" s="53"/>
      <c r="AL33" s="46"/>
    </row>
    <row r="34" spans="1:38" s="31" customFormat="1" x14ac:dyDescent="0.2">
      <c r="A34" s="49">
        <f t="shared" si="1"/>
        <v>31</v>
      </c>
      <c r="B34" s="49" t="s">
        <v>1461</v>
      </c>
      <c r="C34" s="49" t="s">
        <v>1462</v>
      </c>
      <c r="D34" s="49"/>
      <c r="E34" s="49">
        <v>1932</v>
      </c>
      <c r="F34" s="49"/>
      <c r="G34" s="49" t="s">
        <v>1463</v>
      </c>
      <c r="H34" s="49"/>
      <c r="I34" s="49" t="s">
        <v>1464</v>
      </c>
      <c r="J34" s="49" t="s">
        <v>1325</v>
      </c>
      <c r="K34" s="49" t="s">
        <v>509</v>
      </c>
      <c r="L34" s="49"/>
      <c r="M34" s="49" t="s">
        <v>510</v>
      </c>
      <c r="N34" s="49" t="s">
        <v>518</v>
      </c>
      <c r="O34" s="49">
        <v>40</v>
      </c>
      <c r="P34" s="49">
        <v>650</v>
      </c>
      <c r="Q34" s="49">
        <v>1610</v>
      </c>
      <c r="R34" s="49">
        <v>40580</v>
      </c>
      <c r="S34" s="49">
        <v>3340</v>
      </c>
      <c r="T34" s="50" t="s">
        <v>495</v>
      </c>
      <c r="U34" s="50"/>
      <c r="V34" s="50"/>
      <c r="W34" s="50"/>
      <c r="X34" s="50"/>
      <c r="Y34" s="49">
        <v>9</v>
      </c>
      <c r="Z34" s="49">
        <v>40</v>
      </c>
      <c r="AA34" s="49" t="s">
        <v>496</v>
      </c>
      <c r="AB34" s="51" t="s">
        <v>1326</v>
      </c>
      <c r="AC34" s="49" t="s">
        <v>1453</v>
      </c>
      <c r="AD34" s="49" t="s">
        <v>1453</v>
      </c>
      <c r="AE34" s="51" t="s">
        <v>1465</v>
      </c>
      <c r="AF34" s="49" t="s">
        <v>1466</v>
      </c>
      <c r="AG34" s="49">
        <v>5</v>
      </c>
      <c r="AH34" s="49">
        <v>11</v>
      </c>
      <c r="AI34" s="49">
        <v>0</v>
      </c>
      <c r="AJ34" s="49">
        <v>0</v>
      </c>
      <c r="AK34" s="49">
        <v>0</v>
      </c>
      <c r="AL34" s="52"/>
    </row>
    <row r="35" spans="1:38" customFormat="1" x14ac:dyDescent="0.2">
      <c r="A35" s="49">
        <f t="shared" si="1"/>
        <v>32</v>
      </c>
      <c r="B35" s="49" t="s">
        <v>1467</v>
      </c>
      <c r="C35" s="49"/>
      <c r="D35" s="49"/>
      <c r="E35" s="49">
        <v>1934</v>
      </c>
      <c r="F35" s="49"/>
      <c r="G35" s="49" t="s">
        <v>1468</v>
      </c>
      <c r="H35" s="49"/>
      <c r="I35" s="49" t="s">
        <v>1469</v>
      </c>
      <c r="J35" s="49" t="s">
        <v>1325</v>
      </c>
      <c r="K35" s="49" t="s">
        <v>509</v>
      </c>
      <c r="L35" s="49"/>
      <c r="M35" s="49" t="s">
        <v>525</v>
      </c>
      <c r="N35" s="49" t="s">
        <v>495</v>
      </c>
      <c r="O35" s="49">
        <v>14</v>
      </c>
      <c r="P35" s="49">
        <v>523</v>
      </c>
      <c r="Q35" s="49"/>
      <c r="R35" s="49">
        <v>4200</v>
      </c>
      <c r="S35" s="49">
        <v>840</v>
      </c>
      <c r="T35" s="50" t="s">
        <v>495</v>
      </c>
      <c r="U35" s="50"/>
      <c r="V35" s="50"/>
      <c r="W35" s="50"/>
      <c r="X35" s="50"/>
      <c r="Y35" s="49"/>
      <c r="Z35" s="49">
        <v>57</v>
      </c>
      <c r="AA35" s="49" t="s">
        <v>496</v>
      </c>
      <c r="AB35" s="49" t="s">
        <v>1470</v>
      </c>
      <c r="AC35" s="49" t="s">
        <v>1419</v>
      </c>
      <c r="AD35" s="53" t="s">
        <v>1419</v>
      </c>
      <c r="AE35" s="54"/>
      <c r="AF35" s="53"/>
      <c r="AG35" s="53"/>
      <c r="AH35" s="53"/>
      <c r="AI35" s="53"/>
      <c r="AJ35" s="53"/>
      <c r="AK35" s="53"/>
      <c r="AL35" s="46"/>
    </row>
    <row r="36" spans="1:38" customFormat="1" ht="24" x14ac:dyDescent="0.2">
      <c r="A36" s="49">
        <f t="shared" si="1"/>
        <v>33</v>
      </c>
      <c r="B36" s="49" t="s">
        <v>1471</v>
      </c>
      <c r="C36" s="49"/>
      <c r="D36" s="49"/>
      <c r="E36" s="49">
        <v>1936</v>
      </c>
      <c r="F36" s="49"/>
      <c r="G36" s="49" t="s">
        <v>1472</v>
      </c>
      <c r="H36" s="49"/>
      <c r="I36" s="49" t="s">
        <v>1473</v>
      </c>
      <c r="J36" s="49" t="s">
        <v>1325</v>
      </c>
      <c r="K36" s="49" t="s">
        <v>493</v>
      </c>
      <c r="L36" s="49"/>
      <c r="M36" s="49"/>
      <c r="N36" s="49" t="s">
        <v>511</v>
      </c>
      <c r="O36" s="49">
        <v>12</v>
      </c>
      <c r="P36" s="49">
        <v>120</v>
      </c>
      <c r="Q36" s="49">
        <v>2</v>
      </c>
      <c r="R36" s="49">
        <v>490</v>
      </c>
      <c r="S36" s="49">
        <v>150</v>
      </c>
      <c r="T36" s="50" t="s">
        <v>495</v>
      </c>
      <c r="U36" s="50"/>
      <c r="V36" s="50"/>
      <c r="W36" s="50"/>
      <c r="X36" s="50"/>
      <c r="Y36" s="49"/>
      <c r="Z36" s="49">
        <v>4100</v>
      </c>
      <c r="AA36" s="49" t="s">
        <v>1474</v>
      </c>
      <c r="AB36" s="49" t="s">
        <v>1424</v>
      </c>
      <c r="AC36" s="49" t="s">
        <v>1475</v>
      </c>
      <c r="AD36" s="53" t="s">
        <v>1475</v>
      </c>
      <c r="AE36" s="61" t="s">
        <v>1476</v>
      </c>
      <c r="AF36" s="53"/>
      <c r="AG36" s="53"/>
      <c r="AH36" s="53"/>
      <c r="AI36" s="53"/>
      <c r="AJ36" s="53"/>
      <c r="AK36" s="53">
        <v>0</v>
      </c>
      <c r="AL36" s="46"/>
    </row>
    <row r="37" spans="1:38" customFormat="1" x14ac:dyDescent="0.2">
      <c r="A37" s="49">
        <f t="shared" si="1"/>
        <v>34</v>
      </c>
      <c r="B37" s="49" t="s">
        <v>1477</v>
      </c>
      <c r="C37" s="49"/>
      <c r="D37" s="49"/>
      <c r="E37" s="49">
        <v>1938</v>
      </c>
      <c r="F37" s="49"/>
      <c r="G37" s="49" t="s">
        <v>1088</v>
      </c>
      <c r="H37" s="49"/>
      <c r="I37" s="49" t="s">
        <v>1478</v>
      </c>
      <c r="J37" s="49" t="s">
        <v>1325</v>
      </c>
      <c r="K37" s="49" t="s">
        <v>509</v>
      </c>
      <c r="L37" s="49"/>
      <c r="M37" s="49" t="s">
        <v>1479</v>
      </c>
      <c r="N37" s="49" t="s">
        <v>511</v>
      </c>
      <c r="O37" s="49">
        <v>19</v>
      </c>
      <c r="P37" s="49">
        <v>213</v>
      </c>
      <c r="Q37" s="49"/>
      <c r="R37" s="49">
        <v>760</v>
      </c>
      <c r="S37" s="49">
        <v>134</v>
      </c>
      <c r="T37" s="50" t="s">
        <v>495</v>
      </c>
      <c r="U37" s="50"/>
      <c r="V37" s="50"/>
      <c r="W37" s="50"/>
      <c r="X37" s="50"/>
      <c r="Y37" s="49"/>
      <c r="Z37" s="49"/>
      <c r="AA37" s="49" t="s">
        <v>496</v>
      </c>
      <c r="AB37" s="49" t="s">
        <v>1480</v>
      </c>
      <c r="AC37" s="49" t="s">
        <v>1419</v>
      </c>
      <c r="AD37" s="53" t="s">
        <v>1419</v>
      </c>
      <c r="AE37" s="54" t="s">
        <v>1481</v>
      </c>
      <c r="AF37" s="53"/>
      <c r="AG37" s="53"/>
      <c r="AH37" s="53"/>
      <c r="AI37" s="53"/>
      <c r="AJ37" s="53"/>
      <c r="AK37" s="53"/>
      <c r="AL37" s="46"/>
    </row>
    <row r="38" spans="1:38" s="31" customFormat="1" x14ac:dyDescent="0.2">
      <c r="A38" s="49">
        <f t="shared" si="1"/>
        <v>35</v>
      </c>
      <c r="B38" s="49" t="s">
        <v>1482</v>
      </c>
      <c r="C38" s="49" t="s">
        <v>1483</v>
      </c>
      <c r="D38" s="49"/>
      <c r="E38" s="49">
        <v>1939</v>
      </c>
      <c r="F38" s="49"/>
      <c r="G38" s="49" t="s">
        <v>1484</v>
      </c>
      <c r="H38" s="49"/>
      <c r="I38" s="49" t="s">
        <v>1485</v>
      </c>
      <c r="J38" s="49" t="s">
        <v>1325</v>
      </c>
      <c r="K38" s="49" t="s">
        <v>509</v>
      </c>
      <c r="L38" s="49"/>
      <c r="M38" s="49" t="s">
        <v>559</v>
      </c>
      <c r="N38" s="49" t="s">
        <v>511</v>
      </c>
      <c r="O38" s="49">
        <v>22</v>
      </c>
      <c r="P38" s="49">
        <v>489</v>
      </c>
      <c r="Q38" s="49">
        <v>126</v>
      </c>
      <c r="R38" s="49">
        <v>117500</v>
      </c>
      <c r="S38" s="49">
        <v>43900</v>
      </c>
      <c r="T38" s="50" t="s">
        <v>512</v>
      </c>
      <c r="U38" s="50" t="s">
        <v>495</v>
      </c>
      <c r="V38" s="50"/>
      <c r="W38" s="50"/>
      <c r="X38" s="50"/>
      <c r="Y38" s="49"/>
      <c r="Z38" s="49">
        <v>3540</v>
      </c>
      <c r="AA38" s="49" t="s">
        <v>503</v>
      </c>
      <c r="AB38" s="49" t="s">
        <v>1486</v>
      </c>
      <c r="AC38" s="49" t="s">
        <v>1419</v>
      </c>
      <c r="AD38" s="53" t="s">
        <v>1419</v>
      </c>
      <c r="AE38" s="51" t="s">
        <v>1487</v>
      </c>
      <c r="AF38" s="53" t="s">
        <v>1488</v>
      </c>
      <c r="AG38" s="53">
        <v>10</v>
      </c>
      <c r="AH38" s="53">
        <v>48</v>
      </c>
      <c r="AI38" s="53" t="s">
        <v>1381</v>
      </c>
      <c r="AJ38" s="53">
        <v>0</v>
      </c>
      <c r="AK38" s="55" t="s">
        <v>1489</v>
      </c>
      <c r="AL38" s="52"/>
    </row>
    <row r="39" spans="1:38" customFormat="1" ht="24" x14ac:dyDescent="0.2">
      <c r="A39" s="49">
        <f t="shared" si="1"/>
        <v>36</v>
      </c>
      <c r="B39" s="49" t="s">
        <v>1490</v>
      </c>
      <c r="C39" s="49"/>
      <c r="D39" s="49"/>
      <c r="E39" s="49">
        <v>1941</v>
      </c>
      <c r="F39" s="49"/>
      <c r="G39" s="49" t="s">
        <v>1491</v>
      </c>
      <c r="H39" s="49"/>
      <c r="I39" s="49" t="s">
        <v>1340</v>
      </c>
      <c r="J39" s="49" t="s">
        <v>1325</v>
      </c>
      <c r="K39" s="49" t="s">
        <v>1492</v>
      </c>
      <c r="L39" s="49" t="s">
        <v>558</v>
      </c>
      <c r="M39" s="49"/>
      <c r="N39" s="49" t="s">
        <v>578</v>
      </c>
      <c r="O39" s="49">
        <v>33</v>
      </c>
      <c r="P39" s="49">
        <v>244</v>
      </c>
      <c r="Q39" s="49">
        <v>42</v>
      </c>
      <c r="R39" s="49">
        <v>20000</v>
      </c>
      <c r="S39" s="49">
        <v>2080</v>
      </c>
      <c r="T39" s="50" t="s">
        <v>495</v>
      </c>
      <c r="U39" s="50" t="s">
        <v>512</v>
      </c>
      <c r="V39" s="50"/>
      <c r="W39" s="50"/>
      <c r="X39" s="50"/>
      <c r="Y39" s="49"/>
      <c r="Z39" s="49">
        <v>1295</v>
      </c>
      <c r="AA39" s="49" t="s">
        <v>503</v>
      </c>
      <c r="AB39" s="49" t="s">
        <v>1332</v>
      </c>
      <c r="AC39" s="49" t="s">
        <v>1419</v>
      </c>
      <c r="AD39" s="53" t="s">
        <v>1419</v>
      </c>
      <c r="AE39" s="61" t="s">
        <v>1493</v>
      </c>
      <c r="AF39" s="53"/>
      <c r="AG39" s="53"/>
      <c r="AH39" s="53"/>
      <c r="AI39" s="53"/>
      <c r="AJ39" s="53"/>
      <c r="AK39" s="55" t="s">
        <v>1334</v>
      </c>
      <c r="AL39" s="46"/>
    </row>
    <row r="40" spans="1:38" customFormat="1" x14ac:dyDescent="0.2">
      <c r="A40" s="49">
        <f t="shared" si="1"/>
        <v>37</v>
      </c>
      <c r="B40" s="49" t="s">
        <v>1494</v>
      </c>
      <c r="C40" s="49"/>
      <c r="D40" s="49"/>
      <c r="E40" s="49">
        <v>1945</v>
      </c>
      <c r="F40" s="49"/>
      <c r="G40" s="49" t="s">
        <v>1495</v>
      </c>
      <c r="H40" s="49"/>
      <c r="I40" s="49" t="s">
        <v>1496</v>
      </c>
      <c r="J40" s="49" t="s">
        <v>1325</v>
      </c>
      <c r="K40" s="49" t="s">
        <v>1492</v>
      </c>
      <c r="L40" s="49"/>
      <c r="M40" s="49"/>
      <c r="N40" s="49"/>
      <c r="O40" s="49">
        <v>26</v>
      </c>
      <c r="P40" s="49">
        <v>122</v>
      </c>
      <c r="Q40" s="49">
        <v>15</v>
      </c>
      <c r="R40" s="49">
        <v>1480</v>
      </c>
      <c r="S40" s="49">
        <v>120</v>
      </c>
      <c r="T40" s="50" t="s">
        <v>529</v>
      </c>
      <c r="U40" s="50"/>
      <c r="V40" s="50"/>
      <c r="W40" s="50"/>
      <c r="X40" s="50"/>
      <c r="Y40" s="49"/>
      <c r="Z40" s="49">
        <v>570</v>
      </c>
      <c r="AA40" s="49" t="s">
        <v>496</v>
      </c>
      <c r="AB40" s="49" t="s">
        <v>1497</v>
      </c>
      <c r="AC40" s="49" t="s">
        <v>1475</v>
      </c>
      <c r="AD40" s="53" t="s">
        <v>1475</v>
      </c>
      <c r="AE40" s="54"/>
      <c r="AF40" s="53" t="s">
        <v>1498</v>
      </c>
      <c r="AG40" s="53">
        <v>29</v>
      </c>
      <c r="AH40" s="53">
        <v>60</v>
      </c>
      <c r="AI40" s="53"/>
      <c r="AJ40" s="53"/>
      <c r="AK40" s="53"/>
      <c r="AL40" s="46"/>
    </row>
    <row r="41" spans="1:38" customFormat="1" x14ac:dyDescent="0.2">
      <c r="A41" s="49">
        <f t="shared" si="1"/>
        <v>38</v>
      </c>
      <c r="B41" s="49" t="s">
        <v>1499</v>
      </c>
      <c r="C41" s="49"/>
      <c r="D41" s="49"/>
      <c r="E41" s="49">
        <v>1946</v>
      </c>
      <c r="F41" s="49"/>
      <c r="G41" s="49" t="s">
        <v>1500</v>
      </c>
      <c r="H41" s="49"/>
      <c r="I41" s="49" t="s">
        <v>1501</v>
      </c>
      <c r="J41" s="49" t="s">
        <v>1325</v>
      </c>
      <c r="K41" s="49" t="s">
        <v>509</v>
      </c>
      <c r="L41" s="49"/>
      <c r="M41" s="49" t="s">
        <v>559</v>
      </c>
      <c r="N41" s="49" t="s">
        <v>511</v>
      </c>
      <c r="O41" s="49">
        <v>14</v>
      </c>
      <c r="P41" s="49">
        <v>170</v>
      </c>
      <c r="Q41" s="49">
        <v>34</v>
      </c>
      <c r="R41" s="49">
        <v>677</v>
      </c>
      <c r="S41" s="49">
        <v>160</v>
      </c>
      <c r="T41" s="50" t="s">
        <v>495</v>
      </c>
      <c r="U41" s="50"/>
      <c r="V41" s="50"/>
      <c r="W41" s="50"/>
      <c r="X41" s="50"/>
      <c r="Y41" s="49"/>
      <c r="Z41" s="49">
        <v>235</v>
      </c>
      <c r="AA41" s="49" t="s">
        <v>496</v>
      </c>
      <c r="AB41" s="49" t="s">
        <v>1502</v>
      </c>
      <c r="AC41" s="49" t="s">
        <v>1503</v>
      </c>
      <c r="AD41" s="53" t="s">
        <v>1504</v>
      </c>
      <c r="AE41" s="54"/>
      <c r="AF41" s="53"/>
      <c r="AG41" s="53"/>
      <c r="AH41" s="53"/>
      <c r="AI41" s="53"/>
      <c r="AJ41" s="53"/>
      <c r="AK41" s="53"/>
      <c r="AL41" s="46"/>
    </row>
    <row r="42" spans="1:38" customFormat="1" x14ac:dyDescent="0.2">
      <c r="A42" s="49">
        <f t="shared" si="1"/>
        <v>39</v>
      </c>
      <c r="B42" s="49" t="s">
        <v>1505</v>
      </c>
      <c r="C42" s="49"/>
      <c r="D42" s="49"/>
      <c r="E42" s="49">
        <v>1951</v>
      </c>
      <c r="F42" s="49"/>
      <c r="G42" s="49" t="s">
        <v>1088</v>
      </c>
      <c r="H42" s="49"/>
      <c r="I42" s="49" t="s">
        <v>1362</v>
      </c>
      <c r="J42" s="49" t="s">
        <v>1325</v>
      </c>
      <c r="K42" s="49" t="s">
        <v>509</v>
      </c>
      <c r="L42" s="49"/>
      <c r="M42" s="49" t="s">
        <v>559</v>
      </c>
      <c r="N42" s="49" t="s">
        <v>578</v>
      </c>
      <c r="O42" s="49">
        <v>41</v>
      </c>
      <c r="P42" s="49">
        <v>479</v>
      </c>
      <c r="Q42" s="49">
        <v>887</v>
      </c>
      <c r="R42" s="49">
        <v>14107</v>
      </c>
      <c r="S42" s="49">
        <v>1240</v>
      </c>
      <c r="T42" s="50" t="s">
        <v>495</v>
      </c>
      <c r="U42" s="50"/>
      <c r="V42" s="50"/>
      <c r="W42" s="50"/>
      <c r="X42" s="50"/>
      <c r="Y42" s="49"/>
      <c r="Z42" s="49" t="s">
        <v>1506</v>
      </c>
      <c r="AA42" s="49"/>
      <c r="AB42" s="49" t="s">
        <v>1363</v>
      </c>
      <c r="AC42" s="49" t="s">
        <v>1507</v>
      </c>
      <c r="AD42" s="62" t="s">
        <v>1508</v>
      </c>
      <c r="AE42" s="54" t="s">
        <v>1509</v>
      </c>
      <c r="AF42" s="53"/>
      <c r="AG42" s="53"/>
      <c r="AH42" s="53"/>
      <c r="AI42" s="53"/>
      <c r="AJ42" s="53"/>
      <c r="AK42" s="53"/>
      <c r="AL42" s="46"/>
    </row>
    <row r="43" spans="1:38" customFormat="1" x14ac:dyDescent="0.2">
      <c r="A43" s="49">
        <f t="shared" si="1"/>
        <v>40</v>
      </c>
      <c r="B43" s="49" t="s">
        <v>1510</v>
      </c>
      <c r="C43" s="49"/>
      <c r="D43" s="49"/>
      <c r="E43" s="49">
        <v>1953</v>
      </c>
      <c r="F43" s="49"/>
      <c r="G43" s="49" t="s">
        <v>1511</v>
      </c>
      <c r="H43" s="49"/>
      <c r="I43" s="49" t="s">
        <v>1441</v>
      </c>
      <c r="J43" s="49" t="s">
        <v>1325</v>
      </c>
      <c r="K43" s="49" t="s">
        <v>493</v>
      </c>
      <c r="L43" s="49" t="s">
        <v>558</v>
      </c>
      <c r="M43" s="49" t="s">
        <v>1452</v>
      </c>
      <c r="N43" s="49" t="s">
        <v>578</v>
      </c>
      <c r="O43" s="49">
        <v>24</v>
      </c>
      <c r="P43" s="49">
        <v>490</v>
      </c>
      <c r="Q43" s="49">
        <v>69</v>
      </c>
      <c r="R43" s="49">
        <v>348310</v>
      </c>
      <c r="S43" s="49">
        <v>68500</v>
      </c>
      <c r="T43" s="50" t="s">
        <v>495</v>
      </c>
      <c r="U43" s="50"/>
      <c r="V43" s="50"/>
      <c r="W43" s="50"/>
      <c r="X43" s="50"/>
      <c r="Y43" s="49"/>
      <c r="Z43" s="49">
        <v>764</v>
      </c>
      <c r="AA43" s="49" t="s">
        <v>496</v>
      </c>
      <c r="AB43" s="49" t="s">
        <v>1373</v>
      </c>
      <c r="AC43" s="49" t="s">
        <v>1512</v>
      </c>
      <c r="AD43" s="53" t="s">
        <v>1419</v>
      </c>
      <c r="AE43" s="54" t="s">
        <v>1513</v>
      </c>
      <c r="AF43" s="53"/>
      <c r="AG43" s="53"/>
      <c r="AH43" s="53"/>
      <c r="AI43" s="53"/>
      <c r="AJ43" s="53"/>
      <c r="AK43" s="53"/>
      <c r="AL43" s="46"/>
    </row>
    <row r="44" spans="1:38" s="38" customFormat="1" x14ac:dyDescent="0.2">
      <c r="A44" s="49">
        <f t="shared" si="1"/>
        <v>41</v>
      </c>
      <c r="B44" s="49" t="s">
        <v>1514</v>
      </c>
      <c r="C44" s="49"/>
      <c r="D44" s="49"/>
      <c r="E44" s="49">
        <v>1954</v>
      </c>
      <c r="F44" s="49"/>
      <c r="G44" s="49" t="s">
        <v>1515</v>
      </c>
      <c r="H44" s="49"/>
      <c r="I44" s="49" t="s">
        <v>1406</v>
      </c>
      <c r="J44" s="49" t="s">
        <v>1325</v>
      </c>
      <c r="K44" s="49" t="s">
        <v>558</v>
      </c>
      <c r="L44" s="49" t="s">
        <v>509</v>
      </c>
      <c r="M44" s="49" t="s">
        <v>559</v>
      </c>
      <c r="N44" s="49" t="s">
        <v>578</v>
      </c>
      <c r="O44" s="49">
        <v>27</v>
      </c>
      <c r="P44" s="49">
        <v>271</v>
      </c>
      <c r="Q44" s="49">
        <v>150</v>
      </c>
      <c r="R44" s="49">
        <v>7500</v>
      </c>
      <c r="S44" s="49">
        <v>850</v>
      </c>
      <c r="T44" s="50" t="s">
        <v>495</v>
      </c>
      <c r="U44" s="50"/>
      <c r="V44" s="50"/>
      <c r="W44" s="50"/>
      <c r="X44" s="50"/>
      <c r="Y44" s="49"/>
      <c r="Z44" s="49">
        <v>850</v>
      </c>
      <c r="AA44" s="49" t="s">
        <v>496</v>
      </c>
      <c r="AB44" s="49" t="s">
        <v>1351</v>
      </c>
      <c r="AC44" s="49" t="s">
        <v>1408</v>
      </c>
      <c r="AD44" s="49" t="s">
        <v>1516</v>
      </c>
      <c r="AE44" s="51" t="s">
        <v>1517</v>
      </c>
      <c r="AF44" s="49"/>
      <c r="AG44" s="49"/>
      <c r="AH44" s="49"/>
      <c r="AI44" s="49"/>
      <c r="AJ44" s="49"/>
      <c r="AK44" s="49"/>
      <c r="AL44" s="57"/>
    </row>
    <row r="45" spans="1:38" s="31" customFormat="1" ht="24" x14ac:dyDescent="0.2">
      <c r="A45" s="49">
        <f t="shared" si="1"/>
        <v>42</v>
      </c>
      <c r="B45" s="49" t="s">
        <v>1518</v>
      </c>
      <c r="C45" s="49" t="s">
        <v>1519</v>
      </c>
      <c r="D45" s="49"/>
      <c r="E45" s="49">
        <v>1956</v>
      </c>
      <c r="F45" s="49"/>
      <c r="G45" s="49" t="s">
        <v>1378</v>
      </c>
      <c r="H45" s="49"/>
      <c r="I45" s="49" t="s">
        <v>1518</v>
      </c>
      <c r="J45" s="49" t="s">
        <v>1325</v>
      </c>
      <c r="K45" s="49" t="s">
        <v>558</v>
      </c>
      <c r="L45" s="49" t="s">
        <v>494</v>
      </c>
      <c r="M45" s="49" t="s">
        <v>559</v>
      </c>
      <c r="N45" s="49" t="s">
        <v>578</v>
      </c>
      <c r="O45" s="49">
        <v>83</v>
      </c>
      <c r="P45" s="49">
        <v>983</v>
      </c>
      <c r="Q45" s="49">
        <v>10200</v>
      </c>
      <c r="R45" s="49">
        <v>3390000</v>
      </c>
      <c r="S45" s="49">
        <v>138320</v>
      </c>
      <c r="T45" s="50" t="s">
        <v>512</v>
      </c>
      <c r="U45" s="50" t="s">
        <v>529</v>
      </c>
      <c r="V45" s="50"/>
      <c r="W45" s="50"/>
      <c r="X45" s="50"/>
      <c r="Y45" s="49">
        <v>3885</v>
      </c>
      <c r="Z45" s="49">
        <v>3356</v>
      </c>
      <c r="AA45" s="49" t="s">
        <v>503</v>
      </c>
      <c r="AB45" s="49" t="s">
        <v>1346</v>
      </c>
      <c r="AC45" s="49" t="s">
        <v>1419</v>
      </c>
      <c r="AD45" s="53" t="s">
        <v>1520</v>
      </c>
      <c r="AE45" s="54" t="s">
        <v>1521</v>
      </c>
      <c r="AF45" s="53" t="s">
        <v>1522</v>
      </c>
      <c r="AG45" s="53">
        <v>135</v>
      </c>
      <c r="AH45" s="53">
        <v>226</v>
      </c>
      <c r="AI45" s="53">
        <v>1912</v>
      </c>
      <c r="AJ45" s="53"/>
      <c r="AK45" s="55" t="s">
        <v>1447</v>
      </c>
      <c r="AL45" s="52"/>
    </row>
    <row r="46" spans="1:38" s="31" customFormat="1" ht="36" x14ac:dyDescent="0.2">
      <c r="A46" s="49">
        <f t="shared" si="1"/>
        <v>43</v>
      </c>
      <c r="B46" s="49" t="s">
        <v>1523</v>
      </c>
      <c r="C46" s="49" t="s">
        <v>1524</v>
      </c>
      <c r="D46" s="49"/>
      <c r="E46" s="49">
        <v>1956</v>
      </c>
      <c r="F46" s="49"/>
      <c r="G46" s="49" t="s">
        <v>1383</v>
      </c>
      <c r="H46" s="49"/>
      <c r="I46" s="49" t="s">
        <v>1525</v>
      </c>
      <c r="J46" s="49" t="s">
        <v>1325</v>
      </c>
      <c r="K46" s="49" t="s">
        <v>509</v>
      </c>
      <c r="L46" s="49"/>
      <c r="M46" s="49" t="s">
        <v>559</v>
      </c>
      <c r="N46" s="49" t="s">
        <v>578</v>
      </c>
      <c r="O46" s="49">
        <v>44</v>
      </c>
      <c r="P46" s="49">
        <v>1548</v>
      </c>
      <c r="Q46" s="49">
        <v>811</v>
      </c>
      <c r="R46" s="49">
        <v>148000</v>
      </c>
      <c r="S46" s="49">
        <v>19000</v>
      </c>
      <c r="T46" s="50" t="s">
        <v>512</v>
      </c>
      <c r="U46" s="50" t="s">
        <v>529</v>
      </c>
      <c r="V46" s="50"/>
      <c r="W46" s="50"/>
      <c r="X46" s="50"/>
      <c r="Y46" s="49">
        <v>1593</v>
      </c>
      <c r="Z46" s="49">
        <v>4100</v>
      </c>
      <c r="AA46" s="49" t="s">
        <v>503</v>
      </c>
      <c r="AB46" s="49" t="s">
        <v>1346</v>
      </c>
      <c r="AC46" s="49" t="s">
        <v>1419</v>
      </c>
      <c r="AD46" s="53" t="s">
        <v>1520</v>
      </c>
      <c r="AE46" s="54" t="s">
        <v>1526</v>
      </c>
      <c r="AF46" s="53" t="s">
        <v>1524</v>
      </c>
      <c r="AG46" s="53">
        <v>2</v>
      </c>
      <c r="AH46" s="53">
        <v>1</v>
      </c>
      <c r="AI46" s="53">
        <v>125</v>
      </c>
      <c r="AJ46" s="53"/>
      <c r="AK46" s="53"/>
      <c r="AL46" s="52"/>
    </row>
    <row r="47" spans="1:38" customFormat="1" x14ac:dyDescent="0.2">
      <c r="A47" s="49">
        <f t="shared" si="1"/>
        <v>44</v>
      </c>
      <c r="B47" s="49" t="s">
        <v>1527</v>
      </c>
      <c r="C47" s="49"/>
      <c r="D47" s="49"/>
      <c r="E47" s="49">
        <v>1956</v>
      </c>
      <c r="F47" s="49"/>
      <c r="G47" s="49" t="s">
        <v>1495</v>
      </c>
      <c r="H47" s="49"/>
      <c r="I47" s="49" t="s">
        <v>1496</v>
      </c>
      <c r="J47" s="49" t="s">
        <v>1325</v>
      </c>
      <c r="K47" s="49" t="s">
        <v>1492</v>
      </c>
      <c r="L47" s="49"/>
      <c r="M47" s="49"/>
      <c r="N47" s="49"/>
      <c r="O47" s="49">
        <v>20</v>
      </c>
      <c r="P47" s="49">
        <v>75</v>
      </c>
      <c r="Q47" s="49">
        <v>9</v>
      </c>
      <c r="R47" s="49">
        <v>290</v>
      </c>
      <c r="S47" s="49">
        <v>40</v>
      </c>
      <c r="T47" s="50" t="s">
        <v>529</v>
      </c>
      <c r="U47" s="50"/>
      <c r="V47" s="50"/>
      <c r="W47" s="50"/>
      <c r="X47" s="50"/>
      <c r="Y47" s="49"/>
      <c r="Z47" s="49">
        <v>960</v>
      </c>
      <c r="AA47" s="49" t="s">
        <v>496</v>
      </c>
      <c r="AB47" s="49" t="s">
        <v>1497</v>
      </c>
      <c r="AC47" s="49" t="s">
        <v>1475</v>
      </c>
      <c r="AD47" s="53" t="s">
        <v>1475</v>
      </c>
      <c r="AE47" s="54"/>
      <c r="AF47" s="53" t="s">
        <v>1528</v>
      </c>
      <c r="AG47" s="53">
        <v>61</v>
      </c>
      <c r="AH47" s="53">
        <v>170</v>
      </c>
      <c r="AI47" s="53"/>
      <c r="AJ47" s="53"/>
      <c r="AK47" s="53"/>
      <c r="AL47" s="46"/>
    </row>
    <row r="48" spans="1:38" customFormat="1" x14ac:dyDescent="0.2">
      <c r="A48" s="49">
        <f t="shared" si="1"/>
        <v>45</v>
      </c>
      <c r="B48" s="49" t="s">
        <v>1529</v>
      </c>
      <c r="C48" s="49" t="s">
        <v>1530</v>
      </c>
      <c r="D48" s="49"/>
      <c r="E48" s="49">
        <v>1958</v>
      </c>
      <c r="F48" s="49"/>
      <c r="G48" s="49" t="s">
        <v>1530</v>
      </c>
      <c r="H48" s="49"/>
      <c r="I48" s="49" t="s">
        <v>1392</v>
      </c>
      <c r="J48" s="49" t="s">
        <v>1325</v>
      </c>
      <c r="K48" s="49" t="s">
        <v>509</v>
      </c>
      <c r="L48" s="49"/>
      <c r="M48" s="49" t="s">
        <v>525</v>
      </c>
      <c r="N48" s="49" t="s">
        <v>578</v>
      </c>
      <c r="O48" s="49">
        <v>16</v>
      </c>
      <c r="P48" s="49">
        <v>100</v>
      </c>
      <c r="Q48" s="49">
        <v>38</v>
      </c>
      <c r="R48" s="49">
        <v>501.5</v>
      </c>
      <c r="S48" s="49">
        <v>79.599999999999994</v>
      </c>
      <c r="T48" s="49" t="s">
        <v>495</v>
      </c>
      <c r="U48" s="49"/>
      <c r="V48" s="49"/>
      <c r="W48" s="49"/>
      <c r="X48" s="49"/>
      <c r="Y48" s="49"/>
      <c r="Z48" s="49">
        <v>23</v>
      </c>
      <c r="AA48" s="49" t="s">
        <v>496</v>
      </c>
      <c r="AB48" s="49" t="s">
        <v>1393</v>
      </c>
      <c r="AC48" s="49" t="s">
        <v>1531</v>
      </c>
      <c r="AD48" s="53" t="s">
        <v>1532</v>
      </c>
      <c r="AE48" s="54"/>
      <c r="AF48" s="53"/>
      <c r="AG48" s="53"/>
      <c r="AH48" s="53"/>
      <c r="AI48" s="53"/>
      <c r="AJ48" s="53"/>
      <c r="AK48" s="53"/>
      <c r="AL48" s="46"/>
    </row>
    <row r="49" spans="1:42" s="31" customFormat="1" x14ac:dyDescent="0.2">
      <c r="A49" s="49">
        <f t="shared" si="1"/>
        <v>46</v>
      </c>
      <c r="B49" s="49" t="s">
        <v>1533</v>
      </c>
      <c r="C49" s="49" t="s">
        <v>1534</v>
      </c>
      <c r="D49" s="49"/>
      <c r="E49" s="49">
        <v>1957</v>
      </c>
      <c r="F49" s="49"/>
      <c r="G49" s="49" t="s">
        <v>1535</v>
      </c>
      <c r="H49" s="49"/>
      <c r="I49" s="49" t="s">
        <v>1458</v>
      </c>
      <c r="J49" s="49" t="s">
        <v>1325</v>
      </c>
      <c r="K49" s="49" t="s">
        <v>509</v>
      </c>
      <c r="L49" s="49"/>
      <c r="M49" s="49" t="s">
        <v>559</v>
      </c>
      <c r="N49" s="49" t="s">
        <v>578</v>
      </c>
      <c r="O49" s="49">
        <v>89</v>
      </c>
      <c r="P49" s="49">
        <v>610</v>
      </c>
      <c r="Q49" s="49">
        <v>5660</v>
      </c>
      <c r="R49" s="49">
        <v>204895</v>
      </c>
      <c r="S49" s="49">
        <v>7500</v>
      </c>
      <c r="T49" s="50" t="s">
        <v>495</v>
      </c>
      <c r="U49" s="50"/>
      <c r="V49" s="50"/>
      <c r="W49" s="50"/>
      <c r="X49" s="50"/>
      <c r="Y49" s="49">
        <v>337</v>
      </c>
      <c r="Z49" s="49">
        <v>3392</v>
      </c>
      <c r="AA49" s="49" t="s">
        <v>496</v>
      </c>
      <c r="AB49" s="51" t="s">
        <v>1326</v>
      </c>
      <c r="AC49" s="49" t="s">
        <v>1453</v>
      </c>
      <c r="AD49" s="49" t="s">
        <v>1453</v>
      </c>
      <c r="AE49" s="51"/>
      <c r="AF49" s="49"/>
      <c r="AG49" s="49"/>
      <c r="AH49" s="49"/>
      <c r="AI49" s="49">
        <v>0</v>
      </c>
      <c r="AJ49" s="49">
        <v>0</v>
      </c>
      <c r="AK49" s="49">
        <v>0</v>
      </c>
      <c r="AL49" s="52"/>
    </row>
    <row r="50" spans="1:42" customFormat="1" x14ac:dyDescent="0.2">
      <c r="A50" s="49">
        <f t="shared" si="1"/>
        <v>47</v>
      </c>
      <c r="B50" s="49" t="s">
        <v>1536</v>
      </c>
      <c r="C50" s="49"/>
      <c r="D50" s="49"/>
      <c r="E50" s="49">
        <v>1959</v>
      </c>
      <c r="F50" s="49"/>
      <c r="G50" s="49" t="s">
        <v>1495</v>
      </c>
      <c r="H50" s="49"/>
      <c r="I50" s="49" t="s">
        <v>1496</v>
      </c>
      <c r="J50" s="49" t="s">
        <v>1325</v>
      </c>
      <c r="K50" s="49" t="s">
        <v>558</v>
      </c>
      <c r="L50" s="49"/>
      <c r="M50" s="49" t="s">
        <v>559</v>
      </c>
      <c r="N50" s="49" t="s">
        <v>578</v>
      </c>
      <c r="O50" s="49">
        <v>32</v>
      </c>
      <c r="P50" s="49">
        <v>518</v>
      </c>
      <c r="Q50" s="49">
        <v>459</v>
      </c>
      <c r="R50" s="49">
        <v>28370</v>
      </c>
      <c r="S50" s="49">
        <v>2650</v>
      </c>
      <c r="T50" s="50" t="s">
        <v>529</v>
      </c>
      <c r="U50" s="50"/>
      <c r="V50" s="50"/>
      <c r="W50" s="50"/>
      <c r="X50" s="50"/>
      <c r="Y50" s="49"/>
      <c r="Z50" s="49">
        <v>85</v>
      </c>
      <c r="AA50" s="49" t="s">
        <v>496</v>
      </c>
      <c r="AB50" s="49" t="s">
        <v>1497</v>
      </c>
      <c r="AC50" s="49" t="s">
        <v>1475</v>
      </c>
      <c r="AD50" s="53" t="s">
        <v>1475</v>
      </c>
      <c r="AE50" s="54"/>
      <c r="AF50" s="53" t="s">
        <v>1537</v>
      </c>
      <c r="AG50" s="53">
        <v>120</v>
      </c>
      <c r="AH50" s="53">
        <v>103</v>
      </c>
      <c r="AI50" s="53"/>
      <c r="AJ50" s="53"/>
      <c r="AK50" s="53"/>
      <c r="AL50" s="46"/>
    </row>
    <row r="51" spans="1:42" s="31" customFormat="1" x14ac:dyDescent="0.2">
      <c r="A51" s="49">
        <f t="shared" si="1"/>
        <v>48</v>
      </c>
      <c r="B51" s="49" t="s">
        <v>1538</v>
      </c>
      <c r="C51" s="49" t="s">
        <v>1539</v>
      </c>
      <c r="D51" s="49"/>
      <c r="E51" s="49">
        <v>1959</v>
      </c>
      <c r="F51" s="49"/>
      <c r="G51" s="49" t="s">
        <v>1540</v>
      </c>
      <c r="H51" s="49"/>
      <c r="I51" s="49" t="s">
        <v>1384</v>
      </c>
      <c r="J51" s="49" t="s">
        <v>1325</v>
      </c>
      <c r="K51" s="49" t="s">
        <v>509</v>
      </c>
      <c r="L51" s="49" t="s">
        <v>558</v>
      </c>
      <c r="M51" s="49" t="s">
        <v>559</v>
      </c>
      <c r="N51" s="49" t="s">
        <v>518</v>
      </c>
      <c r="O51" s="49">
        <v>41</v>
      </c>
      <c r="P51" s="49">
        <v>1502</v>
      </c>
      <c r="Q51" s="49">
        <v>788</v>
      </c>
      <c r="R51" s="49">
        <v>74000</v>
      </c>
      <c r="S51" s="49">
        <v>7420</v>
      </c>
      <c r="T51" s="50" t="s">
        <v>512</v>
      </c>
      <c r="U51" s="50" t="s">
        <v>495</v>
      </c>
      <c r="V51" s="50"/>
      <c r="W51" s="50"/>
      <c r="X51" s="50"/>
      <c r="Y51" s="49">
        <v>743</v>
      </c>
      <c r="Z51" s="49">
        <v>1614</v>
      </c>
      <c r="AA51" s="49" t="s">
        <v>496</v>
      </c>
      <c r="AB51" s="49" t="s">
        <v>1346</v>
      </c>
      <c r="AC51" s="49" t="s">
        <v>1512</v>
      </c>
      <c r="AD51" s="53" t="s">
        <v>1419</v>
      </c>
      <c r="AE51" s="54" t="s">
        <v>1541</v>
      </c>
      <c r="AF51" s="53"/>
      <c r="AG51" s="53"/>
      <c r="AH51" s="53"/>
      <c r="AI51" s="53">
        <v>63</v>
      </c>
      <c r="AJ51" s="53"/>
      <c r="AK51" s="53"/>
      <c r="AL51" s="52"/>
    </row>
    <row r="52" spans="1:42" customFormat="1" x14ac:dyDescent="0.2">
      <c r="A52" s="49">
        <f t="shared" si="1"/>
        <v>49</v>
      </c>
      <c r="B52" s="49" t="s">
        <v>1542</v>
      </c>
      <c r="C52" s="49"/>
      <c r="D52" s="49"/>
      <c r="E52" s="49">
        <v>1960</v>
      </c>
      <c r="F52" s="49"/>
      <c r="G52" s="49" t="s">
        <v>1543</v>
      </c>
      <c r="H52" s="49"/>
      <c r="I52" s="49" t="s">
        <v>1337</v>
      </c>
      <c r="J52" s="49" t="s">
        <v>1325</v>
      </c>
      <c r="K52" s="49" t="s">
        <v>509</v>
      </c>
      <c r="L52" s="49" t="s">
        <v>558</v>
      </c>
      <c r="M52" s="49" t="s">
        <v>559</v>
      </c>
      <c r="N52" s="49" t="s">
        <v>578</v>
      </c>
      <c r="O52" s="49">
        <v>30</v>
      </c>
      <c r="P52" s="49">
        <v>274</v>
      </c>
      <c r="Q52" s="49">
        <v>170</v>
      </c>
      <c r="R52" s="49">
        <v>1400</v>
      </c>
      <c r="S52" s="49">
        <v>200</v>
      </c>
      <c r="T52" s="50" t="s">
        <v>495</v>
      </c>
      <c r="U52" s="50"/>
      <c r="V52" s="50"/>
      <c r="W52" s="50"/>
      <c r="X52" s="50"/>
      <c r="Y52" s="49"/>
      <c r="Z52" s="49">
        <v>7</v>
      </c>
      <c r="AA52" s="49" t="s">
        <v>496</v>
      </c>
      <c r="AB52" s="49" t="s">
        <v>1332</v>
      </c>
      <c r="AC52" s="49" t="s">
        <v>1512</v>
      </c>
      <c r="AD52" s="53" t="s">
        <v>1419</v>
      </c>
      <c r="AE52" s="54"/>
      <c r="AF52" s="53"/>
      <c r="AG52" s="53"/>
      <c r="AH52" s="53"/>
      <c r="AI52" s="53"/>
      <c r="AJ52" s="53"/>
      <c r="AK52" s="53">
        <v>0</v>
      </c>
      <c r="AL52" s="46"/>
    </row>
    <row r="53" spans="1:42" customFormat="1" x14ac:dyDescent="0.2">
      <c r="A53" s="49">
        <f t="shared" si="1"/>
        <v>50</v>
      </c>
      <c r="B53" s="49" t="s">
        <v>1544</v>
      </c>
      <c r="C53" s="49"/>
      <c r="D53" s="49"/>
      <c r="E53" s="49">
        <v>1961</v>
      </c>
      <c r="F53" s="49"/>
      <c r="G53" s="49" t="s">
        <v>1545</v>
      </c>
      <c r="H53" s="49"/>
      <c r="I53" s="49" t="s">
        <v>1546</v>
      </c>
      <c r="J53" s="49" t="s">
        <v>1325</v>
      </c>
      <c r="K53" s="49" t="s">
        <v>558</v>
      </c>
      <c r="L53" s="49" t="s">
        <v>494</v>
      </c>
      <c r="M53" s="49" t="s">
        <v>559</v>
      </c>
      <c r="N53" s="49" t="s">
        <v>578</v>
      </c>
      <c r="O53" s="49">
        <v>41</v>
      </c>
      <c r="P53" s="49">
        <v>311</v>
      </c>
      <c r="Q53" s="49">
        <v>499</v>
      </c>
      <c r="R53" s="49">
        <v>30400</v>
      </c>
      <c r="S53" s="49">
        <v>2500</v>
      </c>
      <c r="T53" s="50" t="s">
        <v>495</v>
      </c>
      <c r="U53" s="50"/>
      <c r="V53" s="50"/>
      <c r="W53" s="50"/>
      <c r="X53" s="50"/>
      <c r="Y53" s="49"/>
      <c r="Z53" s="49">
        <v>1416</v>
      </c>
      <c r="AA53" s="49" t="s">
        <v>496</v>
      </c>
      <c r="AB53" s="49" t="s">
        <v>1547</v>
      </c>
      <c r="AC53" s="49" t="s">
        <v>1548</v>
      </c>
      <c r="AD53" s="53" t="s">
        <v>1549</v>
      </c>
      <c r="AE53" s="54"/>
      <c r="AF53" s="53"/>
      <c r="AG53" s="53"/>
      <c r="AH53" s="53"/>
      <c r="AI53" s="53"/>
      <c r="AJ53" s="53"/>
      <c r="AK53" s="53"/>
      <c r="AL53" s="46"/>
    </row>
    <row r="54" spans="1:42" customFormat="1" x14ac:dyDescent="0.2">
      <c r="A54" s="49">
        <f t="shared" si="1"/>
        <v>51</v>
      </c>
      <c r="B54" s="49" t="s">
        <v>1550</v>
      </c>
      <c r="C54" s="49" t="s">
        <v>1551</v>
      </c>
      <c r="D54" s="49"/>
      <c r="E54" s="49">
        <v>1961</v>
      </c>
      <c r="F54" s="49"/>
      <c r="G54" s="49" t="s">
        <v>1472</v>
      </c>
      <c r="H54" s="49"/>
      <c r="I54" s="49" t="s">
        <v>1473</v>
      </c>
      <c r="J54" s="49" t="s">
        <v>1325</v>
      </c>
      <c r="K54" s="49" t="s">
        <v>493</v>
      </c>
      <c r="L54" s="49"/>
      <c r="M54" s="49"/>
      <c r="N54" s="49"/>
      <c r="O54" s="49">
        <v>22</v>
      </c>
      <c r="P54" s="49">
        <v>118</v>
      </c>
      <c r="Q54" s="49">
        <v>8</v>
      </c>
      <c r="R54" s="49">
        <v>8320</v>
      </c>
      <c r="S54" s="49">
        <v>3425</v>
      </c>
      <c r="T54" s="50" t="s">
        <v>495</v>
      </c>
      <c r="U54" s="50"/>
      <c r="V54" s="50"/>
      <c r="W54" s="50"/>
      <c r="X54" s="50"/>
      <c r="Y54" s="49"/>
      <c r="Z54" s="49">
        <v>3700</v>
      </c>
      <c r="AA54" s="49" t="s">
        <v>503</v>
      </c>
      <c r="AB54" s="49" t="s">
        <v>1424</v>
      </c>
      <c r="AC54" s="49" t="s">
        <v>1475</v>
      </c>
      <c r="AD54" s="53" t="s">
        <v>1552</v>
      </c>
      <c r="AE54" s="54" t="s">
        <v>1553</v>
      </c>
      <c r="AF54" s="53"/>
      <c r="AG54" s="53"/>
      <c r="AH54" s="53"/>
      <c r="AI54" s="53"/>
      <c r="AJ54" s="53"/>
      <c r="AK54" s="55" t="s">
        <v>1334</v>
      </c>
      <c r="AL54" s="46"/>
    </row>
    <row r="55" spans="1:42" customFormat="1" x14ac:dyDescent="0.2">
      <c r="A55" s="49">
        <f t="shared" si="1"/>
        <v>52</v>
      </c>
      <c r="B55" s="49" t="s">
        <v>1554</v>
      </c>
      <c r="C55" s="49" t="s">
        <v>1555</v>
      </c>
      <c r="D55" s="49"/>
      <c r="E55" s="49">
        <v>1962</v>
      </c>
      <c r="F55" s="49"/>
      <c r="G55" s="49" t="s">
        <v>1555</v>
      </c>
      <c r="H55" s="49"/>
      <c r="I55" s="49" t="s">
        <v>1556</v>
      </c>
      <c r="J55" s="49" t="s">
        <v>1325</v>
      </c>
      <c r="K55" s="49" t="s">
        <v>509</v>
      </c>
      <c r="L55" s="49"/>
      <c r="M55" s="49" t="s">
        <v>525</v>
      </c>
      <c r="N55" s="49" t="s">
        <v>578</v>
      </c>
      <c r="O55" s="49">
        <v>15</v>
      </c>
      <c r="P55" s="49">
        <v>66</v>
      </c>
      <c r="Q55" s="49">
        <v>22</v>
      </c>
      <c r="R55" s="49">
        <v>118.1</v>
      </c>
      <c r="S55" s="49">
        <v>20</v>
      </c>
      <c r="T55" s="49" t="s">
        <v>495</v>
      </c>
      <c r="U55" s="49"/>
      <c r="V55" s="49"/>
      <c r="W55" s="49"/>
      <c r="X55" s="49"/>
      <c r="Y55" s="49"/>
      <c r="Z55" s="49">
        <v>54</v>
      </c>
      <c r="AA55" s="49" t="s">
        <v>496</v>
      </c>
      <c r="AB55" s="49" t="s">
        <v>1393</v>
      </c>
      <c r="AC55" s="49" t="s">
        <v>1557</v>
      </c>
      <c r="AD55" s="53" t="s">
        <v>1558</v>
      </c>
      <c r="AE55" s="54" t="s">
        <v>1559</v>
      </c>
      <c r="AF55" s="53"/>
      <c r="AG55" s="53"/>
      <c r="AH55" s="53"/>
      <c r="AI55" s="53"/>
      <c r="AJ55" s="53"/>
      <c r="AK55" s="53"/>
      <c r="AL55" s="46"/>
    </row>
    <row r="56" spans="1:42" s="57" customFormat="1" x14ac:dyDescent="0.2">
      <c r="A56" s="49">
        <f t="shared" si="1"/>
        <v>53</v>
      </c>
      <c r="B56" s="49" t="s">
        <v>1560</v>
      </c>
      <c r="C56" s="49" t="s">
        <v>1561</v>
      </c>
      <c r="D56" s="49"/>
      <c r="E56" s="49">
        <v>1962</v>
      </c>
      <c r="F56" s="49"/>
      <c r="G56" s="49" t="s">
        <v>1562</v>
      </c>
      <c r="H56" s="49"/>
      <c r="I56" s="49" t="s">
        <v>1563</v>
      </c>
      <c r="J56" s="49" t="s">
        <v>1325</v>
      </c>
      <c r="K56" s="49" t="s">
        <v>509</v>
      </c>
      <c r="L56" s="49"/>
      <c r="M56" s="49" t="s">
        <v>525</v>
      </c>
      <c r="N56" s="49" t="s">
        <v>495</v>
      </c>
      <c r="O56" s="49">
        <v>21</v>
      </c>
      <c r="P56" s="49">
        <v>1676</v>
      </c>
      <c r="Q56" s="49">
        <v>842</v>
      </c>
      <c r="R56" s="49">
        <v>30840</v>
      </c>
      <c r="S56" s="49">
        <v>4630</v>
      </c>
      <c r="T56" s="50" t="s">
        <v>495</v>
      </c>
      <c r="U56" s="50"/>
      <c r="V56" s="50"/>
      <c r="W56" s="50"/>
      <c r="X56" s="50"/>
      <c r="Y56" s="49"/>
      <c r="Z56" s="49">
        <v>480</v>
      </c>
      <c r="AA56" s="49" t="s">
        <v>496</v>
      </c>
      <c r="AB56" s="49" t="s">
        <v>1564</v>
      </c>
      <c r="AC56" s="49" t="s">
        <v>1565</v>
      </c>
      <c r="AD56" s="49" t="s">
        <v>1552</v>
      </c>
      <c r="AE56" s="51" t="s">
        <v>1553</v>
      </c>
      <c r="AF56" s="49"/>
      <c r="AG56" s="49"/>
      <c r="AH56" s="49"/>
      <c r="AI56" s="49"/>
      <c r="AJ56" s="49"/>
      <c r="AK56" s="49"/>
    </row>
    <row r="57" spans="1:42" customFormat="1" x14ac:dyDescent="0.2">
      <c r="A57" s="49">
        <f t="shared" si="1"/>
        <v>54</v>
      </c>
      <c r="B57" s="49" t="s">
        <v>1566</v>
      </c>
      <c r="C57" s="49"/>
      <c r="D57" s="49"/>
      <c r="E57" s="49">
        <v>1962</v>
      </c>
      <c r="F57" s="49"/>
      <c r="G57" s="49" t="s">
        <v>710</v>
      </c>
      <c r="H57" s="49"/>
      <c r="I57" s="49" t="s">
        <v>1563</v>
      </c>
      <c r="J57" s="49" t="s">
        <v>1325</v>
      </c>
      <c r="K57" s="49" t="s">
        <v>509</v>
      </c>
      <c r="L57" s="49"/>
      <c r="M57" s="49" t="s">
        <v>559</v>
      </c>
      <c r="N57" s="49" t="s">
        <v>495</v>
      </c>
      <c r="O57" s="49">
        <v>17</v>
      </c>
      <c r="P57" s="49">
        <v>203</v>
      </c>
      <c r="Q57" s="49">
        <v>84</v>
      </c>
      <c r="R57" s="49">
        <v>470</v>
      </c>
      <c r="S57" s="49">
        <v>74</v>
      </c>
      <c r="T57" s="50" t="s">
        <v>495</v>
      </c>
      <c r="U57" s="50"/>
      <c r="V57" s="50"/>
      <c r="W57" s="50"/>
      <c r="X57" s="50"/>
      <c r="Y57" s="49"/>
      <c r="Z57" s="49">
        <v>12</v>
      </c>
      <c r="AA57" s="49" t="s">
        <v>496</v>
      </c>
      <c r="AB57" s="49" t="s">
        <v>1547</v>
      </c>
      <c r="AC57" s="49" t="s">
        <v>1547</v>
      </c>
      <c r="AD57" s="53" t="s">
        <v>1567</v>
      </c>
      <c r="AE57" s="54"/>
      <c r="AF57" s="53"/>
      <c r="AG57" s="53"/>
      <c r="AH57" s="53"/>
      <c r="AI57" s="53"/>
      <c r="AJ57" s="53"/>
      <c r="AK57" s="53"/>
      <c r="AL57" s="46"/>
    </row>
    <row r="58" spans="1:42" customFormat="1" ht="24" x14ac:dyDescent="0.2">
      <c r="A58" s="49">
        <f t="shared" si="1"/>
        <v>55</v>
      </c>
      <c r="B58" s="49" t="s">
        <v>1568</v>
      </c>
      <c r="C58" s="49"/>
      <c r="D58" s="49"/>
      <c r="E58" s="49">
        <v>1963</v>
      </c>
      <c r="F58" s="49"/>
      <c r="G58" s="49" t="s">
        <v>1569</v>
      </c>
      <c r="H58" s="49"/>
      <c r="I58" s="49" t="s">
        <v>1570</v>
      </c>
      <c r="J58" s="49" t="s">
        <v>1325</v>
      </c>
      <c r="K58" s="49" t="s">
        <v>509</v>
      </c>
      <c r="L58" s="49" t="s">
        <v>558</v>
      </c>
      <c r="M58" s="49" t="s">
        <v>559</v>
      </c>
      <c r="N58" s="49" t="s">
        <v>578</v>
      </c>
      <c r="O58" s="49">
        <v>17</v>
      </c>
      <c r="P58" s="49">
        <v>160</v>
      </c>
      <c r="Q58" s="49">
        <v>41</v>
      </c>
      <c r="R58" s="49">
        <v>2263</v>
      </c>
      <c r="S58" s="49">
        <v>550</v>
      </c>
      <c r="T58" s="50" t="s">
        <v>495</v>
      </c>
      <c r="U58" s="50"/>
      <c r="V58" s="50"/>
      <c r="W58" s="50"/>
      <c r="X58" s="50"/>
      <c r="Y58" s="49"/>
      <c r="Z58" s="49">
        <v>131</v>
      </c>
      <c r="AA58" s="49" t="s">
        <v>496</v>
      </c>
      <c r="AB58" s="49" t="s">
        <v>1571</v>
      </c>
      <c r="AC58" s="51" t="s">
        <v>1572</v>
      </c>
      <c r="AD58" s="53" t="s">
        <v>1573</v>
      </c>
      <c r="AE58" s="54" t="s">
        <v>1574</v>
      </c>
      <c r="AF58" s="53" t="s">
        <v>619</v>
      </c>
      <c r="AG58" s="53">
        <v>0</v>
      </c>
      <c r="AH58" s="53">
        <v>0</v>
      </c>
      <c r="AI58" s="53">
        <v>0</v>
      </c>
      <c r="AJ58" s="53">
        <v>0</v>
      </c>
      <c r="AK58" s="53">
        <v>0</v>
      </c>
      <c r="AL58" s="46"/>
    </row>
    <row r="59" spans="1:42" s="38" customFormat="1" x14ac:dyDescent="0.2">
      <c r="A59" s="49">
        <f t="shared" si="1"/>
        <v>56</v>
      </c>
      <c r="B59" s="49" t="s">
        <v>1575</v>
      </c>
      <c r="C59" s="49"/>
      <c r="D59" s="49"/>
      <c r="E59" s="49">
        <v>1963</v>
      </c>
      <c r="F59" s="49"/>
      <c r="G59" s="49" t="s">
        <v>1576</v>
      </c>
      <c r="H59" s="49"/>
      <c r="I59" s="49" t="s">
        <v>1432</v>
      </c>
      <c r="J59" s="49" t="s">
        <v>1325</v>
      </c>
      <c r="K59" s="49" t="s">
        <v>509</v>
      </c>
      <c r="L59" s="49"/>
      <c r="M59" s="49" t="s">
        <v>525</v>
      </c>
      <c r="N59" s="49" t="s">
        <v>578</v>
      </c>
      <c r="O59" s="49">
        <v>20</v>
      </c>
      <c r="P59" s="49">
        <v>168</v>
      </c>
      <c r="Q59" s="49">
        <v>67</v>
      </c>
      <c r="R59" s="49">
        <v>960</v>
      </c>
      <c r="S59" s="49">
        <v>170</v>
      </c>
      <c r="T59" s="50" t="s">
        <v>495</v>
      </c>
      <c r="U59" s="50"/>
      <c r="V59" s="50"/>
      <c r="W59" s="50"/>
      <c r="X59" s="50"/>
      <c r="Y59" s="49"/>
      <c r="Z59" s="49">
        <v>8</v>
      </c>
      <c r="AA59" s="49" t="s">
        <v>496</v>
      </c>
      <c r="AB59" s="49" t="s">
        <v>1577</v>
      </c>
      <c r="AC59" s="49" t="s">
        <v>1578</v>
      </c>
      <c r="AD59" s="49" t="s">
        <v>1579</v>
      </c>
      <c r="AE59" s="51"/>
      <c r="AF59" s="49"/>
      <c r="AG59" s="49"/>
      <c r="AH59" s="49"/>
      <c r="AI59" s="49"/>
      <c r="AJ59" s="49"/>
      <c r="AK59" s="49"/>
      <c r="AL59" s="57"/>
    </row>
    <row r="60" spans="1:42" customFormat="1" x14ac:dyDescent="0.2">
      <c r="A60" s="49">
        <f t="shared" si="1"/>
        <v>57</v>
      </c>
      <c r="B60" s="49" t="s">
        <v>1580</v>
      </c>
      <c r="C60" s="49" t="s">
        <v>1581</v>
      </c>
      <c r="D60" s="49"/>
      <c r="E60" s="49">
        <v>1960</v>
      </c>
      <c r="F60" s="49"/>
      <c r="G60" s="49" t="s">
        <v>1582</v>
      </c>
      <c r="H60" s="49"/>
      <c r="I60" s="49" t="s">
        <v>1583</v>
      </c>
      <c r="J60" s="49" t="s">
        <v>1325</v>
      </c>
      <c r="K60" s="49" t="s">
        <v>509</v>
      </c>
      <c r="L60" s="49"/>
      <c r="M60" s="49" t="s">
        <v>525</v>
      </c>
      <c r="N60" s="49" t="s">
        <v>578</v>
      </c>
      <c r="O60" s="49">
        <v>20</v>
      </c>
      <c r="P60" s="49">
        <v>100</v>
      </c>
      <c r="Q60" s="49">
        <v>75</v>
      </c>
      <c r="R60" s="49">
        <v>1158.9000000000001</v>
      </c>
      <c r="S60" s="49">
        <v>100.7</v>
      </c>
      <c r="T60" s="49" t="s">
        <v>495</v>
      </c>
      <c r="U60" s="49"/>
      <c r="V60" s="49"/>
      <c r="W60" s="49"/>
      <c r="X60" s="49"/>
      <c r="Y60" s="49"/>
      <c r="Z60" s="49">
        <v>67</v>
      </c>
      <c r="AA60" s="49" t="s">
        <v>496</v>
      </c>
      <c r="AB60" s="49" t="s">
        <v>1393</v>
      </c>
      <c r="AC60" s="49" t="s">
        <v>1584</v>
      </c>
      <c r="AD60" s="53" t="s">
        <v>1549</v>
      </c>
      <c r="AE60" s="54"/>
      <c r="AF60" s="53"/>
      <c r="AG60" s="53"/>
      <c r="AH60" s="53"/>
      <c r="AI60" s="53"/>
      <c r="AJ60" s="53"/>
      <c r="AK60" s="53"/>
      <c r="AL60" s="46"/>
    </row>
    <row r="61" spans="1:42" s="57" customFormat="1" x14ac:dyDescent="0.2">
      <c r="A61" s="49">
        <f t="shared" si="1"/>
        <v>58</v>
      </c>
      <c r="B61" s="49" t="s">
        <v>1585</v>
      </c>
      <c r="C61" s="49"/>
      <c r="D61" s="49"/>
      <c r="E61" s="49">
        <v>1965</v>
      </c>
      <c r="F61" s="49"/>
      <c r="G61" s="49" t="s">
        <v>1586</v>
      </c>
      <c r="H61" s="49"/>
      <c r="I61" s="49" t="s">
        <v>1587</v>
      </c>
      <c r="J61" s="49" t="s">
        <v>1325</v>
      </c>
      <c r="K61" s="49" t="s">
        <v>558</v>
      </c>
      <c r="M61" s="49" t="s">
        <v>1588</v>
      </c>
      <c r="N61" s="49" t="s">
        <v>578</v>
      </c>
      <c r="O61" s="49">
        <v>43</v>
      </c>
      <c r="P61" s="49">
        <v>352</v>
      </c>
      <c r="Q61" s="49">
        <v>642</v>
      </c>
      <c r="R61" s="49">
        <v>21900</v>
      </c>
      <c r="S61" s="49">
        <v>1760</v>
      </c>
      <c r="T61" s="50" t="s">
        <v>495</v>
      </c>
      <c r="U61" s="50"/>
      <c r="V61" s="50"/>
      <c r="W61" s="50"/>
      <c r="X61" s="50"/>
      <c r="Y61" s="49"/>
      <c r="Z61" s="49">
        <v>400</v>
      </c>
      <c r="AA61" s="49" t="s">
        <v>496</v>
      </c>
      <c r="AB61" s="49" t="s">
        <v>1351</v>
      </c>
      <c r="AC61" s="49" t="s">
        <v>1408</v>
      </c>
      <c r="AD61" s="49" t="s">
        <v>1589</v>
      </c>
      <c r="AE61" s="51"/>
      <c r="AF61" s="49"/>
      <c r="AG61" s="49"/>
      <c r="AH61" s="49"/>
      <c r="AI61" s="49"/>
      <c r="AJ61" s="49"/>
      <c r="AK61" s="49"/>
    </row>
    <row r="62" spans="1:42" s="31" customFormat="1" x14ac:dyDescent="0.2">
      <c r="A62" s="49">
        <f t="shared" si="1"/>
        <v>59</v>
      </c>
      <c r="B62" s="49" t="s">
        <v>1590</v>
      </c>
      <c r="C62" s="49" t="s">
        <v>1591</v>
      </c>
      <c r="D62" s="49"/>
      <c r="E62" s="49">
        <v>1964</v>
      </c>
      <c r="F62" s="49"/>
      <c r="G62" s="49" t="s">
        <v>1387</v>
      </c>
      <c r="H62" s="49"/>
      <c r="I62" s="49" t="s">
        <v>1331</v>
      </c>
      <c r="J62" s="49" t="s">
        <v>1325</v>
      </c>
      <c r="K62" s="49" t="s">
        <v>558</v>
      </c>
      <c r="L62" s="49" t="s">
        <v>494</v>
      </c>
      <c r="M62" s="49" t="s">
        <v>559</v>
      </c>
      <c r="N62" s="49" t="s">
        <v>578</v>
      </c>
      <c r="O62" s="49">
        <v>45</v>
      </c>
      <c r="P62" s="49">
        <v>1041</v>
      </c>
      <c r="Q62" s="49">
        <v>816</v>
      </c>
      <c r="R62" s="49">
        <v>312000</v>
      </c>
      <c r="S62" s="49">
        <v>32300</v>
      </c>
      <c r="T62" s="50" t="s">
        <v>512</v>
      </c>
      <c r="U62" s="50" t="s">
        <v>495</v>
      </c>
      <c r="V62" s="50"/>
      <c r="W62" s="50"/>
      <c r="X62" s="50"/>
      <c r="Y62" s="49">
        <v>2124</v>
      </c>
      <c r="Z62" s="49">
        <v>8040</v>
      </c>
      <c r="AA62" s="49" t="s">
        <v>496</v>
      </c>
      <c r="AB62" s="49" t="s">
        <v>1346</v>
      </c>
      <c r="AC62" s="49" t="s">
        <v>1419</v>
      </c>
      <c r="AD62" s="53" t="s">
        <v>1419</v>
      </c>
      <c r="AE62" s="51" t="s">
        <v>1592</v>
      </c>
      <c r="AF62" s="49"/>
      <c r="AG62" s="49"/>
      <c r="AH62" s="49"/>
      <c r="AI62" s="49">
        <v>50</v>
      </c>
      <c r="AJ62" s="49"/>
      <c r="AK62" s="49"/>
      <c r="AL62" s="63"/>
      <c r="AM62" s="35"/>
      <c r="AN62" s="35"/>
      <c r="AO62" s="35"/>
      <c r="AP62" s="35"/>
    </row>
    <row r="63" spans="1:42" customFormat="1" x14ac:dyDescent="0.2">
      <c r="A63" s="49">
        <f t="shared" si="1"/>
        <v>60</v>
      </c>
      <c r="B63" s="49" t="s">
        <v>1593</v>
      </c>
      <c r="C63" s="49"/>
      <c r="D63" s="49"/>
      <c r="E63" s="49">
        <v>1964</v>
      </c>
      <c r="F63" s="49"/>
      <c r="G63" s="49" t="s">
        <v>1594</v>
      </c>
      <c r="H63" s="49"/>
      <c r="I63" s="49" t="s">
        <v>1473</v>
      </c>
      <c r="J63" s="49" t="s">
        <v>1325</v>
      </c>
      <c r="K63" s="49" t="s">
        <v>509</v>
      </c>
      <c r="L63" s="49"/>
      <c r="M63" s="49" t="s">
        <v>559</v>
      </c>
      <c r="N63" s="49" t="s">
        <v>495</v>
      </c>
      <c r="O63" s="49">
        <v>17</v>
      </c>
      <c r="P63" s="49">
        <v>198</v>
      </c>
      <c r="Q63" s="49">
        <v>84</v>
      </c>
      <c r="R63" s="49">
        <v>350</v>
      </c>
      <c r="S63" s="49">
        <v>65</v>
      </c>
      <c r="T63" s="50" t="s">
        <v>495</v>
      </c>
      <c r="U63" s="50"/>
      <c r="V63" s="50"/>
      <c r="W63" s="50"/>
      <c r="X63" s="50"/>
      <c r="Y63" s="49"/>
      <c r="Z63" s="49">
        <v>6</v>
      </c>
      <c r="AA63" s="49" t="s">
        <v>496</v>
      </c>
      <c r="AB63" s="49" t="s">
        <v>1595</v>
      </c>
      <c r="AC63" s="49" t="s">
        <v>1596</v>
      </c>
      <c r="AD63" s="53" t="s">
        <v>1597</v>
      </c>
      <c r="AE63" s="54" t="s">
        <v>1598</v>
      </c>
      <c r="AF63" s="53"/>
      <c r="AG63" s="53"/>
      <c r="AH63" s="53"/>
      <c r="AI63" s="53"/>
      <c r="AJ63" s="53"/>
      <c r="AK63" s="53"/>
      <c r="AL63" s="46"/>
    </row>
    <row r="64" spans="1:42" s="31" customFormat="1" ht="25.5" x14ac:dyDescent="0.2">
      <c r="A64" s="49">
        <f t="shared" si="1"/>
        <v>61</v>
      </c>
      <c r="B64" s="49" t="s">
        <v>1599</v>
      </c>
      <c r="C64" s="49" t="s">
        <v>1600</v>
      </c>
      <c r="D64" s="49"/>
      <c r="E64" s="49">
        <v>1965</v>
      </c>
      <c r="F64" s="49"/>
      <c r="G64" s="49" t="s">
        <v>1601</v>
      </c>
      <c r="H64" s="49"/>
      <c r="I64" s="49" t="s">
        <v>1602</v>
      </c>
      <c r="J64" s="49" t="s">
        <v>1325</v>
      </c>
      <c r="K64" s="49" t="s">
        <v>558</v>
      </c>
      <c r="L64" s="49" t="s">
        <v>494</v>
      </c>
      <c r="M64" s="49" t="s">
        <v>559</v>
      </c>
      <c r="N64" s="49" t="s">
        <v>511</v>
      </c>
      <c r="O64" s="49">
        <v>31</v>
      </c>
      <c r="P64" s="49">
        <v>639</v>
      </c>
      <c r="Q64" s="49">
        <v>260</v>
      </c>
      <c r="R64" s="49">
        <v>24000</v>
      </c>
      <c r="S64" s="49">
        <v>3410</v>
      </c>
      <c r="T64" s="50" t="s">
        <v>512</v>
      </c>
      <c r="U64" s="50"/>
      <c r="V64" s="50" t="s">
        <v>495</v>
      </c>
      <c r="W64" s="50"/>
      <c r="X64" s="50"/>
      <c r="Y64" s="49">
        <v>1062</v>
      </c>
      <c r="Z64" s="49">
        <v>3540</v>
      </c>
      <c r="AA64" s="49" t="s">
        <v>503</v>
      </c>
      <c r="AB64" s="49" t="s">
        <v>1346</v>
      </c>
      <c r="AC64" s="49" t="s">
        <v>1419</v>
      </c>
      <c r="AD64" s="53" t="s">
        <v>1419</v>
      </c>
      <c r="AE64" s="64" t="s">
        <v>1603</v>
      </c>
      <c r="AF64" s="53"/>
      <c r="AG64" s="53"/>
      <c r="AH64" s="53"/>
      <c r="AI64" s="53">
        <v>28</v>
      </c>
      <c r="AJ64" s="53"/>
      <c r="AK64" s="53">
        <v>0</v>
      </c>
      <c r="AL64" s="52"/>
    </row>
    <row r="65" spans="1:38" s="31" customFormat="1" x14ac:dyDescent="0.2">
      <c r="A65" s="49">
        <f t="shared" si="1"/>
        <v>62</v>
      </c>
      <c r="B65" s="49" t="s">
        <v>1604</v>
      </c>
      <c r="C65" s="49" t="s">
        <v>1605</v>
      </c>
      <c r="D65" s="49"/>
      <c r="E65" s="49">
        <v>1965</v>
      </c>
      <c r="F65" s="49"/>
      <c r="G65" s="49" t="s">
        <v>1606</v>
      </c>
      <c r="H65" s="49"/>
      <c r="I65" s="49" t="s">
        <v>1607</v>
      </c>
      <c r="J65" s="49" t="s">
        <v>1325</v>
      </c>
      <c r="K65" s="49" t="s">
        <v>509</v>
      </c>
      <c r="L65" s="49"/>
      <c r="M65" s="49" t="s">
        <v>559</v>
      </c>
      <c r="N65" s="49" t="s">
        <v>578</v>
      </c>
      <c r="O65" s="49">
        <v>29</v>
      </c>
      <c r="P65" s="49">
        <v>275</v>
      </c>
      <c r="Q65" s="49">
        <v>222</v>
      </c>
      <c r="R65" s="49">
        <v>14600</v>
      </c>
      <c r="S65" s="49">
        <v>2430</v>
      </c>
      <c r="T65" s="50" t="s">
        <v>495</v>
      </c>
      <c r="U65" s="50"/>
      <c r="V65" s="50"/>
      <c r="W65" s="50"/>
      <c r="X65" s="50"/>
      <c r="Y65" s="49">
        <v>23</v>
      </c>
      <c r="Z65" s="49">
        <v>40</v>
      </c>
      <c r="AA65" s="49" t="s">
        <v>496</v>
      </c>
      <c r="AB65" s="51" t="s">
        <v>1326</v>
      </c>
      <c r="AC65" s="49" t="s">
        <v>1419</v>
      </c>
      <c r="AD65" s="49" t="s">
        <v>1419</v>
      </c>
      <c r="AE65" s="51" t="s">
        <v>1359</v>
      </c>
      <c r="AF65" s="49"/>
      <c r="AG65" s="49"/>
      <c r="AH65" s="49"/>
      <c r="AI65" s="49">
        <v>0</v>
      </c>
      <c r="AJ65" s="49">
        <v>0</v>
      </c>
      <c r="AK65" s="49">
        <v>0</v>
      </c>
      <c r="AL65" s="52"/>
    </row>
    <row r="66" spans="1:38" customFormat="1" x14ac:dyDescent="0.2">
      <c r="A66" s="49">
        <f t="shared" si="1"/>
        <v>63</v>
      </c>
      <c r="B66" s="49" t="s">
        <v>1608</v>
      </c>
      <c r="C66" s="49"/>
      <c r="D66" s="49"/>
      <c r="E66" s="49">
        <v>1965</v>
      </c>
      <c r="F66" s="49"/>
      <c r="G66" s="49" t="s">
        <v>1609</v>
      </c>
      <c r="H66" s="49"/>
      <c r="I66" s="49" t="s">
        <v>1057</v>
      </c>
      <c r="J66" s="49" t="s">
        <v>1325</v>
      </c>
      <c r="K66" s="49"/>
      <c r="L66" s="49"/>
      <c r="M66" s="49"/>
      <c r="N66" s="49"/>
      <c r="O66" s="49">
        <v>35</v>
      </c>
      <c r="P66" s="49">
        <v>200</v>
      </c>
      <c r="Q66" s="49"/>
      <c r="R66" s="49">
        <v>150</v>
      </c>
      <c r="S66" s="49"/>
      <c r="T66" s="50"/>
      <c r="U66" s="50"/>
      <c r="V66" s="50"/>
      <c r="W66" s="50"/>
      <c r="X66" s="50"/>
      <c r="Y66" s="49"/>
      <c r="Z66" s="49"/>
      <c r="AA66" s="49"/>
      <c r="AB66" s="51" t="s">
        <v>1470</v>
      </c>
      <c r="AC66" s="49"/>
      <c r="AD66" s="49"/>
      <c r="AE66" s="51"/>
      <c r="AF66" s="49"/>
      <c r="AG66" s="49"/>
      <c r="AH66" s="49"/>
      <c r="AI66" s="49"/>
      <c r="AJ66" s="49"/>
      <c r="AK66" s="49"/>
      <c r="AL66" s="46"/>
    </row>
    <row r="67" spans="1:38" customFormat="1" ht="24" x14ac:dyDescent="0.2">
      <c r="A67" s="49">
        <f t="shared" si="1"/>
        <v>64</v>
      </c>
      <c r="B67" s="49" t="s">
        <v>1610</v>
      </c>
      <c r="C67" s="49"/>
      <c r="D67" s="49"/>
      <c r="E67" s="49">
        <v>1966</v>
      </c>
      <c r="F67" s="49"/>
      <c r="G67" s="49" t="s">
        <v>1611</v>
      </c>
      <c r="H67" s="49"/>
      <c r="I67" s="49" t="s">
        <v>1372</v>
      </c>
      <c r="J67" s="49" t="s">
        <v>1325</v>
      </c>
      <c r="K67" s="49" t="s">
        <v>558</v>
      </c>
      <c r="L67" s="49" t="s">
        <v>494</v>
      </c>
      <c r="M67" s="49" t="s">
        <v>559</v>
      </c>
      <c r="N67" s="49" t="s">
        <v>511</v>
      </c>
      <c r="O67" s="49">
        <v>55</v>
      </c>
      <c r="P67" s="49">
        <v>750</v>
      </c>
      <c r="Q67" s="49">
        <v>2086</v>
      </c>
      <c r="R67" s="49">
        <v>78550</v>
      </c>
      <c r="S67" s="49">
        <v>4800</v>
      </c>
      <c r="T67" s="50" t="s">
        <v>495</v>
      </c>
      <c r="U67" s="50"/>
      <c r="V67" s="50" t="s">
        <v>512</v>
      </c>
      <c r="W67" s="50"/>
      <c r="X67" s="50"/>
      <c r="Y67" s="49"/>
      <c r="Z67" s="49">
        <v>209</v>
      </c>
      <c r="AA67" s="49" t="s">
        <v>496</v>
      </c>
      <c r="AB67" s="49" t="s">
        <v>1373</v>
      </c>
      <c r="AC67" s="49" t="s">
        <v>1512</v>
      </c>
      <c r="AD67" s="53" t="s">
        <v>1512</v>
      </c>
      <c r="AE67" s="54" t="s">
        <v>1612</v>
      </c>
      <c r="AF67" s="53"/>
      <c r="AG67" s="53"/>
      <c r="AH67" s="53"/>
      <c r="AI67" s="53"/>
      <c r="AJ67" s="53"/>
      <c r="AK67" s="53"/>
      <c r="AL67" s="46"/>
    </row>
    <row r="68" spans="1:38" s="31" customFormat="1" x14ac:dyDescent="0.2">
      <c r="A68" s="49">
        <f t="shared" si="1"/>
        <v>65</v>
      </c>
      <c r="B68" s="49" t="s">
        <v>1613</v>
      </c>
      <c r="C68" s="49" t="s">
        <v>1614</v>
      </c>
      <c r="D68" s="49"/>
      <c r="E68" s="49">
        <v>1966</v>
      </c>
      <c r="F68" s="49"/>
      <c r="G68" s="49" t="s">
        <v>1615</v>
      </c>
      <c r="H68" s="49"/>
      <c r="I68" s="49" t="s">
        <v>1324</v>
      </c>
      <c r="J68" s="49" t="s">
        <v>1325</v>
      </c>
      <c r="K68" s="49" t="s">
        <v>558</v>
      </c>
      <c r="L68" s="49"/>
      <c r="M68" s="49" t="s">
        <v>770</v>
      </c>
      <c r="N68" s="49" t="s">
        <v>578</v>
      </c>
      <c r="O68" s="49">
        <v>18</v>
      </c>
      <c r="P68" s="49">
        <v>110</v>
      </c>
      <c r="Q68" s="49">
        <v>38</v>
      </c>
      <c r="R68" s="49">
        <v>280</v>
      </c>
      <c r="S68" s="49">
        <v>25</v>
      </c>
      <c r="T68" s="50" t="s">
        <v>495</v>
      </c>
      <c r="U68" s="50"/>
      <c r="V68" s="50"/>
      <c r="W68" s="50"/>
      <c r="X68" s="50"/>
      <c r="Y68" s="49">
        <v>20</v>
      </c>
      <c r="Z68" s="49">
        <v>57</v>
      </c>
      <c r="AA68" s="49" t="s">
        <v>496</v>
      </c>
      <c r="AB68" s="51" t="s">
        <v>1326</v>
      </c>
      <c r="AC68" s="49" t="s">
        <v>1503</v>
      </c>
      <c r="AD68" s="49" t="s">
        <v>1616</v>
      </c>
      <c r="AE68" s="51" t="s">
        <v>1359</v>
      </c>
      <c r="AF68" s="49"/>
      <c r="AG68" s="49"/>
      <c r="AH68" s="49"/>
      <c r="AI68" s="49">
        <v>0</v>
      </c>
      <c r="AJ68" s="49">
        <v>0</v>
      </c>
      <c r="AK68" s="49">
        <v>0</v>
      </c>
      <c r="AL68" s="52"/>
    </row>
    <row r="69" spans="1:38" s="31" customFormat="1" ht="13.5" x14ac:dyDescent="0.2">
      <c r="A69" s="49">
        <f t="shared" si="1"/>
        <v>66</v>
      </c>
      <c r="B69" s="49" t="s">
        <v>1617</v>
      </c>
      <c r="C69" s="49" t="s">
        <v>1618</v>
      </c>
      <c r="D69" s="49"/>
      <c r="E69" s="49">
        <v>1967</v>
      </c>
      <c r="F69" s="49"/>
      <c r="G69" s="49" t="s">
        <v>1619</v>
      </c>
      <c r="H69" s="49"/>
      <c r="I69" s="49" t="s">
        <v>1469</v>
      </c>
      <c r="J69" s="49" t="s">
        <v>1325</v>
      </c>
      <c r="K69" s="49" t="s">
        <v>509</v>
      </c>
      <c r="L69" s="49"/>
      <c r="M69" s="49" t="s">
        <v>525</v>
      </c>
      <c r="N69" s="49" t="s">
        <v>518</v>
      </c>
      <c r="O69" s="49">
        <v>16</v>
      </c>
      <c r="P69" s="49">
        <v>260</v>
      </c>
      <c r="Q69" s="49">
        <v>64</v>
      </c>
      <c r="R69" s="49">
        <v>2870</v>
      </c>
      <c r="S69" s="49">
        <v>650</v>
      </c>
      <c r="T69" s="50" t="s">
        <v>588</v>
      </c>
      <c r="U69" s="50"/>
      <c r="V69" s="50"/>
      <c r="W69" s="50"/>
      <c r="X69" s="50"/>
      <c r="Y69" s="49"/>
      <c r="Z69" s="49">
        <v>117</v>
      </c>
      <c r="AA69" s="49" t="s">
        <v>496</v>
      </c>
      <c r="AB69" s="51" t="s">
        <v>1326</v>
      </c>
      <c r="AC69" s="49" t="s">
        <v>1620</v>
      </c>
      <c r="AD69" s="49" t="s">
        <v>1620</v>
      </c>
      <c r="AE69" s="51" t="s">
        <v>1621</v>
      </c>
      <c r="AF69" s="49"/>
      <c r="AG69" s="49"/>
      <c r="AH69" s="49"/>
      <c r="AI69" s="49"/>
      <c r="AJ69" s="49"/>
      <c r="AK69" s="49"/>
      <c r="AL69" s="52"/>
    </row>
    <row r="70" spans="1:38" customFormat="1" x14ac:dyDescent="0.2">
      <c r="A70" s="49">
        <f t="shared" si="1"/>
        <v>67</v>
      </c>
      <c r="B70" s="49" t="s">
        <v>1622</v>
      </c>
      <c r="C70" s="49" t="s">
        <v>1623</v>
      </c>
      <c r="D70" s="49"/>
      <c r="E70" s="49">
        <v>1967</v>
      </c>
      <c r="F70" s="49" t="s">
        <v>490</v>
      </c>
      <c r="G70" s="49" t="s">
        <v>710</v>
      </c>
      <c r="H70" s="49"/>
      <c r="I70" s="49" t="s">
        <v>1563</v>
      </c>
      <c r="J70" s="49" t="s">
        <v>1325</v>
      </c>
      <c r="K70" s="49" t="s">
        <v>509</v>
      </c>
      <c r="L70" s="49"/>
      <c r="M70" s="49" t="s">
        <v>525</v>
      </c>
      <c r="N70" s="49" t="s">
        <v>495</v>
      </c>
      <c r="O70" s="49">
        <v>12</v>
      </c>
      <c r="P70" s="49">
        <v>975</v>
      </c>
      <c r="Q70" s="49">
        <v>275</v>
      </c>
      <c r="R70" s="49">
        <v>1130</v>
      </c>
      <c r="S70" s="49">
        <v>95</v>
      </c>
      <c r="T70" s="50" t="s">
        <v>618</v>
      </c>
      <c r="U70" s="50"/>
      <c r="V70" s="50"/>
      <c r="W70" s="50"/>
      <c r="X70" s="50"/>
      <c r="Y70" s="49"/>
      <c r="Z70" s="49"/>
      <c r="AA70" s="49"/>
      <c r="AB70" s="49" t="s">
        <v>1547</v>
      </c>
      <c r="AC70" s="49" t="s">
        <v>1565</v>
      </c>
      <c r="AD70" s="53" t="s">
        <v>1475</v>
      </c>
      <c r="AE70" s="54" t="s">
        <v>1624</v>
      </c>
      <c r="AF70" s="53"/>
      <c r="AG70" s="53"/>
      <c r="AH70" s="53"/>
      <c r="AI70" s="53"/>
      <c r="AJ70" s="53"/>
      <c r="AK70" s="53"/>
      <c r="AL70" s="46"/>
    </row>
    <row r="71" spans="1:38" s="31" customFormat="1" x14ac:dyDescent="0.2">
      <c r="A71" s="49">
        <f t="shared" si="1"/>
        <v>68</v>
      </c>
      <c r="B71" s="49" t="s">
        <v>1625</v>
      </c>
      <c r="C71" s="49" t="s">
        <v>1626</v>
      </c>
      <c r="D71" s="49"/>
      <c r="E71" s="49">
        <v>1967</v>
      </c>
      <c r="F71" s="49"/>
      <c r="G71" s="49" t="s">
        <v>929</v>
      </c>
      <c r="H71" s="49"/>
      <c r="I71" s="49" t="s">
        <v>1501</v>
      </c>
      <c r="J71" s="49" t="s">
        <v>1325</v>
      </c>
      <c r="K71" s="49" t="s">
        <v>558</v>
      </c>
      <c r="L71" s="49" t="s">
        <v>494</v>
      </c>
      <c r="M71" s="49" t="s">
        <v>559</v>
      </c>
      <c r="N71" s="49" t="s">
        <v>578</v>
      </c>
      <c r="O71" s="49">
        <v>34</v>
      </c>
      <c r="P71" s="49">
        <v>884</v>
      </c>
      <c r="Q71" s="49">
        <v>298</v>
      </c>
      <c r="R71" s="49">
        <v>40000</v>
      </c>
      <c r="S71" s="49">
        <v>5320</v>
      </c>
      <c r="T71" s="50" t="s">
        <v>495</v>
      </c>
      <c r="U71" s="50"/>
      <c r="V71" s="50" t="s">
        <v>512</v>
      </c>
      <c r="W71" s="50"/>
      <c r="X71" s="50"/>
      <c r="Y71" s="49">
        <v>439</v>
      </c>
      <c r="Z71" s="49">
        <v>73</v>
      </c>
      <c r="AA71" s="49" t="s">
        <v>496</v>
      </c>
      <c r="AB71" s="49" t="s">
        <v>1346</v>
      </c>
      <c r="AC71" s="49" t="s">
        <v>1419</v>
      </c>
      <c r="AD71" s="53" t="s">
        <v>1419</v>
      </c>
      <c r="AE71" s="54"/>
      <c r="AF71" s="53"/>
      <c r="AG71" s="53"/>
      <c r="AH71" s="53"/>
      <c r="AI71" s="53">
        <v>28</v>
      </c>
      <c r="AJ71" s="53"/>
      <c r="AK71" s="53">
        <v>0</v>
      </c>
      <c r="AL71" s="52"/>
    </row>
    <row r="72" spans="1:38" s="31" customFormat="1" x14ac:dyDescent="0.2">
      <c r="A72" s="49">
        <f t="shared" si="1"/>
        <v>69</v>
      </c>
      <c r="B72" s="49" t="s">
        <v>1627</v>
      </c>
      <c r="C72" s="49" t="s">
        <v>1628</v>
      </c>
      <c r="D72" s="49"/>
      <c r="E72" s="49">
        <v>1968</v>
      </c>
      <c r="F72" s="49"/>
      <c r="G72" s="49" t="s">
        <v>1629</v>
      </c>
      <c r="H72" s="49"/>
      <c r="I72" s="49" t="s">
        <v>1630</v>
      </c>
      <c r="J72" s="49" t="s">
        <v>1325</v>
      </c>
      <c r="K72" s="49" t="s">
        <v>558</v>
      </c>
      <c r="L72" s="49" t="s">
        <v>494</v>
      </c>
      <c r="M72" s="49" t="s">
        <v>559</v>
      </c>
      <c r="N72" s="49" t="s">
        <v>578</v>
      </c>
      <c r="O72" s="49">
        <v>34</v>
      </c>
      <c r="P72" s="49">
        <v>300</v>
      </c>
      <c r="Q72" s="49">
        <v>326</v>
      </c>
      <c r="R72" s="49">
        <v>37570</v>
      </c>
      <c r="S72" s="49">
        <v>3600</v>
      </c>
      <c r="T72" s="50" t="s">
        <v>495</v>
      </c>
      <c r="U72" s="50"/>
      <c r="V72" s="50"/>
      <c r="W72" s="50"/>
      <c r="X72" s="50"/>
      <c r="Y72" s="49">
        <v>113</v>
      </c>
      <c r="Z72" s="49">
        <v>545</v>
      </c>
      <c r="AA72" s="49" t="s">
        <v>496</v>
      </c>
      <c r="AB72" s="51" t="s">
        <v>1326</v>
      </c>
      <c r="AC72" s="49" t="s">
        <v>1419</v>
      </c>
      <c r="AD72" s="49" t="s">
        <v>1419</v>
      </c>
      <c r="AE72" s="51" t="s">
        <v>1631</v>
      </c>
      <c r="AF72" s="49"/>
      <c r="AG72" s="49"/>
      <c r="AH72" s="49"/>
      <c r="AI72" s="49">
        <v>0</v>
      </c>
      <c r="AJ72" s="49">
        <v>0</v>
      </c>
      <c r="AK72" s="49">
        <v>0</v>
      </c>
      <c r="AL72" s="52"/>
    </row>
    <row r="73" spans="1:38" customFormat="1" x14ac:dyDescent="0.2">
      <c r="A73" s="49">
        <f t="shared" si="1"/>
        <v>70</v>
      </c>
      <c r="B73" s="49" t="s">
        <v>1632</v>
      </c>
      <c r="C73" s="49"/>
      <c r="D73" s="49"/>
      <c r="E73" s="49">
        <v>1969</v>
      </c>
      <c r="F73" s="49"/>
      <c r="G73" s="49" t="s">
        <v>1633</v>
      </c>
      <c r="H73" s="49"/>
      <c r="I73" s="49" t="s">
        <v>1634</v>
      </c>
      <c r="J73" s="49" t="s">
        <v>1325</v>
      </c>
      <c r="K73" s="49" t="s">
        <v>558</v>
      </c>
      <c r="L73" s="49" t="s">
        <v>494</v>
      </c>
      <c r="M73" s="49" t="s">
        <v>559</v>
      </c>
      <c r="N73" s="49" t="s">
        <v>578</v>
      </c>
      <c r="O73" s="49">
        <v>46</v>
      </c>
      <c r="P73" s="49">
        <v>350</v>
      </c>
      <c r="Q73" s="49">
        <v>350</v>
      </c>
      <c r="R73" s="49">
        <v>35000</v>
      </c>
      <c r="S73" s="49">
        <v>3300</v>
      </c>
      <c r="T73" s="50" t="s">
        <v>495</v>
      </c>
      <c r="U73" s="50" t="s">
        <v>512</v>
      </c>
      <c r="V73" s="50"/>
      <c r="W73" s="50"/>
      <c r="X73" s="50"/>
      <c r="Y73" s="49"/>
      <c r="Z73" s="49">
        <v>300</v>
      </c>
      <c r="AA73" s="49" t="s">
        <v>1635</v>
      </c>
      <c r="AB73" s="49" t="s">
        <v>1424</v>
      </c>
      <c r="AC73" s="49" t="s">
        <v>1419</v>
      </c>
      <c r="AD73" s="53" t="s">
        <v>1419</v>
      </c>
      <c r="AE73" s="54" t="s">
        <v>1636</v>
      </c>
      <c r="AF73" s="53"/>
      <c r="AG73" s="53"/>
      <c r="AH73" s="53"/>
      <c r="AI73" s="53">
        <v>7</v>
      </c>
      <c r="AJ73" s="53"/>
      <c r="AK73" s="55" t="s">
        <v>1334</v>
      </c>
      <c r="AL73" s="46"/>
    </row>
    <row r="74" spans="1:38" s="31" customFormat="1" x14ac:dyDescent="0.2">
      <c r="A74" s="49">
        <f t="shared" si="1"/>
        <v>71</v>
      </c>
      <c r="B74" s="49" t="s">
        <v>1637</v>
      </c>
      <c r="C74" s="49" t="s">
        <v>1638</v>
      </c>
      <c r="D74" s="49"/>
      <c r="E74" s="49">
        <v>1971</v>
      </c>
      <c r="F74" s="49"/>
      <c r="G74" s="49" t="s">
        <v>1639</v>
      </c>
      <c r="H74" s="49"/>
      <c r="I74" s="49" t="s">
        <v>1501</v>
      </c>
      <c r="J74" s="49" t="s">
        <v>1325</v>
      </c>
      <c r="K74" s="49" t="s">
        <v>509</v>
      </c>
      <c r="L74" s="49"/>
      <c r="M74" s="49" t="s">
        <v>559</v>
      </c>
      <c r="N74" s="49" t="s">
        <v>495</v>
      </c>
      <c r="O74" s="49">
        <v>11</v>
      </c>
      <c r="P74" s="49">
        <v>7500</v>
      </c>
      <c r="Q74" s="49">
        <v>956</v>
      </c>
      <c r="R74" s="49">
        <v>365000</v>
      </c>
      <c r="S74" s="49">
        <v>78910</v>
      </c>
      <c r="T74" s="50" t="s">
        <v>495</v>
      </c>
      <c r="U74" s="50"/>
      <c r="V74" s="50" t="s">
        <v>512</v>
      </c>
      <c r="W74" s="50"/>
      <c r="X74" s="50"/>
      <c r="Y74" s="49">
        <v>339</v>
      </c>
      <c r="Z74" s="49">
        <v>255</v>
      </c>
      <c r="AA74" s="49" t="s">
        <v>496</v>
      </c>
      <c r="AB74" s="49" t="s">
        <v>1346</v>
      </c>
      <c r="AC74" s="49" t="s">
        <v>1419</v>
      </c>
      <c r="AD74" s="53" t="s">
        <v>1015</v>
      </c>
      <c r="AE74" s="54" t="s">
        <v>1640</v>
      </c>
      <c r="AF74" s="53"/>
      <c r="AG74" s="53"/>
      <c r="AH74" s="53"/>
      <c r="AI74" s="53">
        <v>15</v>
      </c>
      <c r="AJ74" s="53"/>
      <c r="AK74" s="53">
        <v>0</v>
      </c>
      <c r="AL74" s="52"/>
    </row>
    <row r="75" spans="1:38" s="31" customFormat="1" x14ac:dyDescent="0.2">
      <c r="A75" s="49">
        <f t="shared" si="1"/>
        <v>72</v>
      </c>
      <c r="B75" s="49" t="s">
        <v>1641</v>
      </c>
      <c r="C75" s="49" t="s">
        <v>1642</v>
      </c>
      <c r="D75" s="49"/>
      <c r="E75" s="49">
        <v>1973</v>
      </c>
      <c r="F75" s="49"/>
      <c r="G75" s="49" t="s">
        <v>1643</v>
      </c>
      <c r="H75" s="49"/>
      <c r="I75" s="49" t="s">
        <v>1602</v>
      </c>
      <c r="J75" s="49" t="s">
        <v>1325</v>
      </c>
      <c r="K75" s="49" t="s">
        <v>509</v>
      </c>
      <c r="L75" s="49" t="s">
        <v>558</v>
      </c>
      <c r="M75" s="49" t="s">
        <v>559</v>
      </c>
      <c r="N75" s="49" t="s">
        <v>578</v>
      </c>
      <c r="O75" s="49">
        <v>35</v>
      </c>
      <c r="P75" s="49">
        <v>414</v>
      </c>
      <c r="Q75" s="49">
        <v>355</v>
      </c>
      <c r="R75" s="49">
        <v>13500</v>
      </c>
      <c r="S75" s="49">
        <v>1130</v>
      </c>
      <c r="T75" s="50" t="s">
        <v>512</v>
      </c>
      <c r="U75" s="50" t="s">
        <v>529</v>
      </c>
      <c r="V75" s="50"/>
      <c r="W75" s="50"/>
      <c r="X75" s="50"/>
      <c r="Y75" s="49">
        <v>331</v>
      </c>
      <c r="Z75" s="49">
        <v>2195</v>
      </c>
      <c r="AA75" s="49" t="s">
        <v>496</v>
      </c>
      <c r="AB75" s="49" t="s">
        <v>1346</v>
      </c>
      <c r="AC75" s="49" t="s">
        <v>1419</v>
      </c>
      <c r="AD75" s="53" t="s">
        <v>1419</v>
      </c>
      <c r="AE75" s="54"/>
      <c r="AF75" s="53" t="s">
        <v>1644</v>
      </c>
      <c r="AG75" s="53">
        <v>1.6</v>
      </c>
      <c r="AH75" s="53">
        <v>3.7</v>
      </c>
      <c r="AI75" s="53">
        <v>24</v>
      </c>
      <c r="AJ75" s="53"/>
      <c r="AK75" s="53">
        <v>0</v>
      </c>
      <c r="AL75" s="52"/>
    </row>
    <row r="76" spans="1:38" customFormat="1" x14ac:dyDescent="0.2">
      <c r="A76" s="49">
        <f t="shared" si="1"/>
        <v>73</v>
      </c>
      <c r="B76" s="49" t="s">
        <v>1645</v>
      </c>
      <c r="C76" s="49"/>
      <c r="D76" s="49"/>
      <c r="E76" s="49">
        <v>1972</v>
      </c>
      <c r="F76" s="49"/>
      <c r="G76" s="49" t="s">
        <v>1646</v>
      </c>
      <c r="H76" s="49"/>
      <c r="I76" s="49" t="s">
        <v>1362</v>
      </c>
      <c r="J76" s="49" t="s">
        <v>1325</v>
      </c>
      <c r="K76" s="49" t="s">
        <v>558</v>
      </c>
      <c r="L76" s="49" t="s">
        <v>494</v>
      </c>
      <c r="M76" s="49" t="s">
        <v>559</v>
      </c>
      <c r="N76" s="49" t="s">
        <v>578</v>
      </c>
      <c r="O76" s="49">
        <v>49</v>
      </c>
      <c r="P76" s="49">
        <v>296</v>
      </c>
      <c r="Q76" s="49">
        <v>567</v>
      </c>
      <c r="R76" s="49">
        <v>59600</v>
      </c>
      <c r="S76" s="49">
        <v>3560</v>
      </c>
      <c r="T76" s="50" t="s">
        <v>495</v>
      </c>
      <c r="U76" s="50"/>
      <c r="V76" s="50"/>
      <c r="W76" s="50"/>
      <c r="X76" s="50"/>
      <c r="Y76" s="49"/>
      <c r="Z76" s="49">
        <v>1450</v>
      </c>
      <c r="AA76" s="49" t="s">
        <v>496</v>
      </c>
      <c r="AB76" s="49" t="s">
        <v>1363</v>
      </c>
      <c r="AC76" s="49" t="s">
        <v>672</v>
      </c>
      <c r="AD76" s="53" t="s">
        <v>1597</v>
      </c>
      <c r="AE76" s="54"/>
      <c r="AF76" s="53"/>
      <c r="AG76" s="53"/>
      <c r="AH76" s="53"/>
      <c r="AI76" s="53"/>
      <c r="AJ76" s="53"/>
      <c r="AK76" s="53"/>
      <c r="AL76" s="46"/>
    </row>
    <row r="77" spans="1:38" s="31" customFormat="1" x14ac:dyDescent="0.2">
      <c r="A77" s="49">
        <f t="shared" si="1"/>
        <v>74</v>
      </c>
      <c r="B77" s="49" t="s">
        <v>1647</v>
      </c>
      <c r="C77" s="49" t="s">
        <v>1648</v>
      </c>
      <c r="D77" s="49"/>
      <c r="E77" s="49">
        <v>1972</v>
      </c>
      <c r="F77" s="49"/>
      <c r="G77" s="49" t="s">
        <v>1649</v>
      </c>
      <c r="H77" s="49"/>
      <c r="I77" s="49" t="s">
        <v>1469</v>
      </c>
      <c r="J77" s="49" t="s">
        <v>1325</v>
      </c>
      <c r="K77" s="49" t="s">
        <v>509</v>
      </c>
      <c r="L77" s="49"/>
      <c r="M77" s="49" t="s">
        <v>559</v>
      </c>
      <c r="N77" s="49" t="s">
        <v>518</v>
      </c>
      <c r="O77" s="49">
        <v>52</v>
      </c>
      <c r="P77" s="49">
        <v>2500</v>
      </c>
      <c r="Q77" s="49">
        <v>6900</v>
      </c>
      <c r="R77" s="49">
        <v>27500</v>
      </c>
      <c r="S77" s="49">
        <v>1740</v>
      </c>
      <c r="T77" s="50" t="s">
        <v>495</v>
      </c>
      <c r="U77" s="50"/>
      <c r="V77" s="50"/>
      <c r="W77" s="50"/>
      <c r="X77" s="50"/>
      <c r="Y77" s="49">
        <v>7</v>
      </c>
      <c r="Z77" s="49">
        <v>40</v>
      </c>
      <c r="AA77" s="49" t="s">
        <v>496</v>
      </c>
      <c r="AB77" s="51" t="s">
        <v>1326</v>
      </c>
      <c r="AC77" s="49" t="s">
        <v>1453</v>
      </c>
      <c r="AD77" s="49" t="s">
        <v>1453</v>
      </c>
      <c r="AE77" s="51" t="s">
        <v>1650</v>
      </c>
      <c r="AF77" s="49"/>
      <c r="AG77" s="49"/>
      <c r="AH77" s="49"/>
      <c r="AI77" s="49">
        <v>0</v>
      </c>
      <c r="AJ77" s="49">
        <v>0</v>
      </c>
      <c r="AK77" s="49">
        <v>0</v>
      </c>
      <c r="AL77" s="52"/>
    </row>
    <row r="78" spans="1:38" s="38" customFormat="1" x14ac:dyDescent="0.2">
      <c r="A78" s="49">
        <f t="shared" si="1"/>
        <v>75</v>
      </c>
      <c r="B78" s="49" t="s">
        <v>1651</v>
      </c>
      <c r="C78" s="49"/>
      <c r="D78" s="49"/>
      <c r="E78" s="49">
        <v>1972</v>
      </c>
      <c r="F78" s="49"/>
      <c r="G78" s="49" t="s">
        <v>1652</v>
      </c>
      <c r="H78" s="49"/>
      <c r="I78" s="49" t="s">
        <v>1587</v>
      </c>
      <c r="J78" s="49" t="s">
        <v>1325</v>
      </c>
      <c r="K78" s="49" t="s">
        <v>509</v>
      </c>
      <c r="L78" s="49"/>
      <c r="M78" s="49" t="s">
        <v>559</v>
      </c>
      <c r="N78" s="49" t="s">
        <v>511</v>
      </c>
      <c r="O78" s="49">
        <v>23</v>
      </c>
      <c r="P78" s="49">
        <v>165</v>
      </c>
      <c r="Q78" s="49">
        <v>118</v>
      </c>
      <c r="R78" s="49">
        <v>2000</v>
      </c>
      <c r="S78" s="49">
        <v>250</v>
      </c>
      <c r="T78" s="50" t="s">
        <v>495</v>
      </c>
      <c r="U78" s="50"/>
      <c r="V78" s="50"/>
      <c r="W78" s="50"/>
      <c r="X78" s="50"/>
      <c r="Y78" s="49"/>
      <c r="Z78" s="49">
        <v>11</v>
      </c>
      <c r="AA78" s="49" t="s">
        <v>496</v>
      </c>
      <c r="AB78" s="49" t="s">
        <v>1351</v>
      </c>
      <c r="AC78" s="49" t="s">
        <v>1503</v>
      </c>
      <c r="AD78" s="49" t="s">
        <v>1653</v>
      </c>
      <c r="AE78" s="51"/>
      <c r="AF78" s="49"/>
      <c r="AG78" s="49"/>
      <c r="AH78" s="49"/>
      <c r="AI78" s="49"/>
      <c r="AJ78" s="49"/>
      <c r="AK78" s="49"/>
      <c r="AL78" s="57"/>
    </row>
    <row r="79" spans="1:38" s="31" customFormat="1" ht="24" x14ac:dyDescent="0.2">
      <c r="A79" s="49">
        <f t="shared" si="1"/>
        <v>76</v>
      </c>
      <c r="B79" s="49" t="s">
        <v>1654</v>
      </c>
      <c r="C79" s="49" t="s">
        <v>1655</v>
      </c>
      <c r="D79" s="49"/>
      <c r="E79" s="49">
        <v>1973</v>
      </c>
      <c r="F79" s="49"/>
      <c r="G79" s="49" t="s">
        <v>1656</v>
      </c>
      <c r="H79" s="49"/>
      <c r="I79" s="49" t="s">
        <v>983</v>
      </c>
      <c r="J79" s="49" t="s">
        <v>1325</v>
      </c>
      <c r="K79" s="49" t="s">
        <v>558</v>
      </c>
      <c r="L79" s="49" t="s">
        <v>494</v>
      </c>
      <c r="M79" s="49" t="s">
        <v>559</v>
      </c>
      <c r="N79" s="49" t="s">
        <v>578</v>
      </c>
      <c r="O79" s="49">
        <v>86</v>
      </c>
      <c r="P79" s="49">
        <v>1542</v>
      </c>
      <c r="Q79" s="49">
        <v>5150</v>
      </c>
      <c r="R79" s="49">
        <v>286910</v>
      </c>
      <c r="S79" s="49">
        <v>12950</v>
      </c>
      <c r="T79" s="50" t="s">
        <v>495</v>
      </c>
      <c r="U79" s="50"/>
      <c r="V79" s="50"/>
      <c r="W79" s="50"/>
      <c r="X79" s="50"/>
      <c r="Y79" s="49">
        <v>32</v>
      </c>
      <c r="Z79" s="49">
        <v>12</v>
      </c>
      <c r="AA79" s="49" t="s">
        <v>496</v>
      </c>
      <c r="AB79" s="51" t="s">
        <v>1326</v>
      </c>
      <c r="AC79" s="49" t="s">
        <v>1054</v>
      </c>
      <c r="AD79" s="51" t="s">
        <v>1657</v>
      </c>
      <c r="AE79" s="65" t="s">
        <v>1658</v>
      </c>
      <c r="AF79" s="49"/>
      <c r="AG79" s="49"/>
      <c r="AH79" s="49"/>
      <c r="AI79" s="49">
        <v>0</v>
      </c>
      <c r="AJ79" s="49">
        <v>0</v>
      </c>
      <c r="AK79" s="49">
        <v>0</v>
      </c>
      <c r="AL79" s="52"/>
    </row>
    <row r="80" spans="1:38" s="31" customFormat="1" x14ac:dyDescent="0.2">
      <c r="A80" s="63"/>
      <c r="B80" s="66" t="s">
        <v>1659</v>
      </c>
      <c r="C80" s="63" t="s">
        <v>1655</v>
      </c>
      <c r="D80" s="63"/>
      <c r="E80" s="49">
        <v>1973</v>
      </c>
      <c r="F80" s="63"/>
      <c r="G80" s="63" t="s">
        <v>1088</v>
      </c>
      <c r="H80" s="63"/>
      <c r="I80" s="49" t="s">
        <v>983</v>
      </c>
      <c r="J80" s="49" t="s">
        <v>1325</v>
      </c>
      <c r="K80" s="49" t="s">
        <v>558</v>
      </c>
      <c r="L80" s="63"/>
      <c r="M80" s="49" t="s">
        <v>559</v>
      </c>
      <c r="N80" s="49" t="s">
        <v>578</v>
      </c>
      <c r="O80" s="49">
        <v>10</v>
      </c>
      <c r="P80" s="49">
        <v>323</v>
      </c>
      <c r="Q80" s="63"/>
      <c r="R80" s="66">
        <v>72625</v>
      </c>
      <c r="S80" s="49">
        <v>12950</v>
      </c>
      <c r="T80" s="50" t="s">
        <v>495</v>
      </c>
      <c r="U80" s="67"/>
      <c r="V80" s="63"/>
      <c r="W80" s="63"/>
      <c r="X80" s="63"/>
      <c r="Y80" s="66">
        <v>32</v>
      </c>
      <c r="Z80" s="63">
        <v>12</v>
      </c>
      <c r="AA80" s="49" t="s">
        <v>496</v>
      </c>
      <c r="AB80" s="63" t="s">
        <v>1326</v>
      </c>
      <c r="AC80" s="63" t="s">
        <v>1054</v>
      </c>
      <c r="AD80" s="51" t="s">
        <v>1657</v>
      </c>
      <c r="AE80" s="52"/>
      <c r="AF80" s="52"/>
      <c r="AG80" s="52"/>
      <c r="AH80" s="52"/>
      <c r="AI80" s="52"/>
      <c r="AJ80" s="52"/>
      <c r="AK80" s="52"/>
      <c r="AL80" s="52"/>
    </row>
    <row r="81" spans="1:38" s="31" customFormat="1" x14ac:dyDescent="0.2">
      <c r="A81" s="63"/>
      <c r="B81" s="66" t="s">
        <v>1660</v>
      </c>
      <c r="C81" s="63" t="s">
        <v>1655</v>
      </c>
      <c r="D81" s="63"/>
      <c r="E81" s="49">
        <v>1973</v>
      </c>
      <c r="F81" s="63"/>
      <c r="G81" s="63" t="s">
        <v>1088</v>
      </c>
      <c r="H81" s="63"/>
      <c r="I81" s="49" t="s">
        <v>983</v>
      </c>
      <c r="J81" s="49" t="s">
        <v>1325</v>
      </c>
      <c r="K81" s="49" t="s">
        <v>558</v>
      </c>
      <c r="L81" s="63"/>
      <c r="M81" s="49" t="s">
        <v>559</v>
      </c>
      <c r="N81" s="49" t="s">
        <v>578</v>
      </c>
      <c r="O81" s="49">
        <v>16</v>
      </c>
      <c r="P81" s="49">
        <v>1219</v>
      </c>
      <c r="Q81" s="63"/>
      <c r="R81" s="66">
        <v>126660</v>
      </c>
      <c r="S81" s="49">
        <v>12950</v>
      </c>
      <c r="T81" s="50" t="s">
        <v>495</v>
      </c>
      <c r="U81" s="67"/>
      <c r="V81" s="63"/>
      <c r="W81" s="63"/>
      <c r="X81" s="63"/>
      <c r="Y81" s="66">
        <v>32</v>
      </c>
      <c r="Z81" s="63">
        <v>12</v>
      </c>
      <c r="AA81" s="49" t="s">
        <v>496</v>
      </c>
      <c r="AB81" s="63" t="s">
        <v>1326</v>
      </c>
      <c r="AC81" s="63" t="s">
        <v>1054</v>
      </c>
      <c r="AD81" s="51" t="s">
        <v>1657</v>
      </c>
      <c r="AE81" s="52"/>
      <c r="AF81" s="52"/>
      <c r="AG81" s="52"/>
      <c r="AH81" s="52"/>
      <c r="AI81" s="52"/>
      <c r="AJ81" s="52"/>
      <c r="AK81" s="52"/>
      <c r="AL81" s="52"/>
    </row>
    <row r="82" spans="1:38" s="31" customFormat="1" x14ac:dyDescent="0.2">
      <c r="A82" s="49">
        <v>77</v>
      </c>
      <c r="B82" s="66" t="s">
        <v>1661</v>
      </c>
      <c r="C82" s="63" t="s">
        <v>1662</v>
      </c>
      <c r="D82" s="63"/>
      <c r="E82" s="49">
        <v>1973</v>
      </c>
      <c r="F82" s="63"/>
      <c r="G82" s="63" t="s">
        <v>1663</v>
      </c>
      <c r="H82" s="63"/>
      <c r="I82" s="49" t="s">
        <v>983</v>
      </c>
      <c r="J82" s="49" t="s">
        <v>1325</v>
      </c>
      <c r="K82" s="49" t="s">
        <v>558</v>
      </c>
      <c r="L82" s="63"/>
      <c r="M82" s="49" t="s">
        <v>559</v>
      </c>
      <c r="N82" s="49" t="s">
        <v>578</v>
      </c>
      <c r="O82" s="49">
        <v>22</v>
      </c>
      <c r="P82" s="49">
        <v>305</v>
      </c>
      <c r="Q82" s="63"/>
      <c r="R82" s="66"/>
      <c r="S82" s="63"/>
      <c r="T82" s="50" t="s">
        <v>495</v>
      </c>
      <c r="U82" s="67" t="s">
        <v>618</v>
      </c>
      <c r="V82" s="63"/>
      <c r="W82" s="63"/>
      <c r="X82" s="63"/>
      <c r="Y82" s="49">
        <v>32</v>
      </c>
      <c r="Z82" s="63"/>
      <c r="AA82" s="49" t="s">
        <v>496</v>
      </c>
      <c r="AB82" s="63" t="s">
        <v>1326</v>
      </c>
      <c r="AC82" s="63" t="s">
        <v>1054</v>
      </c>
      <c r="AD82" s="51" t="s">
        <v>1657</v>
      </c>
      <c r="AE82" s="52" t="s">
        <v>1664</v>
      </c>
      <c r="AF82" s="52"/>
      <c r="AG82" s="52"/>
      <c r="AH82" s="52"/>
      <c r="AI82" s="52"/>
      <c r="AJ82" s="52"/>
      <c r="AK82" s="52"/>
      <c r="AL82" s="52"/>
    </row>
    <row r="83" spans="1:38" s="31" customFormat="1" x14ac:dyDescent="0.2">
      <c r="A83" s="49">
        <v>78</v>
      </c>
      <c r="B83" s="66" t="s">
        <v>1665</v>
      </c>
      <c r="C83" s="63" t="s">
        <v>1666</v>
      </c>
      <c r="D83" s="63"/>
      <c r="E83" s="49">
        <v>1973</v>
      </c>
      <c r="F83" s="63"/>
      <c r="G83" s="63" t="s">
        <v>1663</v>
      </c>
      <c r="H83" s="63"/>
      <c r="I83" s="49" t="s">
        <v>983</v>
      </c>
      <c r="J83" s="49" t="s">
        <v>1325</v>
      </c>
      <c r="K83" s="49" t="s">
        <v>558</v>
      </c>
      <c r="L83" s="63"/>
      <c r="M83" s="49" t="s">
        <v>559</v>
      </c>
      <c r="N83" s="49" t="s">
        <v>578</v>
      </c>
      <c r="O83" s="49">
        <v>25</v>
      </c>
      <c r="P83" s="49">
        <v>165</v>
      </c>
      <c r="Q83" s="63"/>
      <c r="R83" s="63"/>
      <c r="S83" s="63"/>
      <c r="T83" s="50" t="s">
        <v>618</v>
      </c>
      <c r="U83" s="67"/>
      <c r="V83" s="63"/>
      <c r="W83" s="63"/>
      <c r="X83" s="63"/>
      <c r="Y83" s="63"/>
      <c r="Z83" s="63"/>
      <c r="AA83" s="49" t="s">
        <v>496</v>
      </c>
      <c r="AB83" s="63" t="s">
        <v>1326</v>
      </c>
      <c r="AC83" s="63" t="s">
        <v>1620</v>
      </c>
      <c r="AD83" s="49" t="s">
        <v>1453</v>
      </c>
      <c r="AE83" s="52" t="s">
        <v>1667</v>
      </c>
      <c r="AF83" s="52"/>
      <c r="AG83" s="52"/>
      <c r="AH83" s="52"/>
      <c r="AI83" s="52"/>
      <c r="AJ83" s="52"/>
      <c r="AK83" s="52"/>
      <c r="AL83" s="52"/>
    </row>
    <row r="84" spans="1:38" s="31" customFormat="1" x14ac:dyDescent="0.2">
      <c r="A84" s="49">
        <v>79</v>
      </c>
      <c r="B84" s="66" t="s">
        <v>1668</v>
      </c>
      <c r="C84" s="63" t="s">
        <v>1669</v>
      </c>
      <c r="D84" s="63"/>
      <c r="E84" s="49">
        <v>1973</v>
      </c>
      <c r="F84" s="63"/>
      <c r="G84" s="63" t="s">
        <v>1663</v>
      </c>
      <c r="H84" s="63"/>
      <c r="I84" s="49" t="s">
        <v>983</v>
      </c>
      <c r="J84" s="49" t="s">
        <v>1325</v>
      </c>
      <c r="K84" s="49" t="s">
        <v>558</v>
      </c>
      <c r="L84" s="63"/>
      <c r="M84" s="49" t="s">
        <v>559</v>
      </c>
      <c r="N84" s="49" t="s">
        <v>578</v>
      </c>
      <c r="O84" s="49">
        <v>14</v>
      </c>
      <c r="P84" s="49">
        <v>105</v>
      </c>
      <c r="Q84" s="63"/>
      <c r="R84" s="63"/>
      <c r="S84" s="63"/>
      <c r="T84" s="50" t="s">
        <v>618</v>
      </c>
      <c r="U84" s="67"/>
      <c r="V84" s="63"/>
      <c r="W84" s="63"/>
      <c r="X84" s="63"/>
      <c r="Y84" s="63"/>
      <c r="Z84" s="63"/>
      <c r="AA84" s="49" t="s">
        <v>496</v>
      </c>
      <c r="AB84" s="63" t="s">
        <v>1326</v>
      </c>
      <c r="AC84" s="63" t="s">
        <v>1620</v>
      </c>
      <c r="AD84" s="49" t="s">
        <v>1453</v>
      </c>
      <c r="AE84" s="52" t="s">
        <v>1667</v>
      </c>
      <c r="AF84" s="52"/>
      <c r="AG84" s="52"/>
      <c r="AH84" s="52"/>
      <c r="AI84" s="52"/>
      <c r="AJ84" s="52"/>
      <c r="AK84" s="52"/>
      <c r="AL84" s="52"/>
    </row>
    <row r="85" spans="1:38" s="31" customFormat="1" x14ac:dyDescent="0.2">
      <c r="A85" s="49">
        <v>80</v>
      </c>
      <c r="B85" s="66" t="s">
        <v>1670</v>
      </c>
      <c r="C85" s="63" t="s">
        <v>1671</v>
      </c>
      <c r="D85" s="63"/>
      <c r="E85" s="49">
        <v>1973</v>
      </c>
      <c r="F85" s="63"/>
      <c r="G85" s="63" t="s">
        <v>1663</v>
      </c>
      <c r="H85" s="63"/>
      <c r="I85" s="49" t="s">
        <v>983</v>
      </c>
      <c r="J85" s="49" t="s">
        <v>1325</v>
      </c>
      <c r="K85" s="49" t="s">
        <v>558</v>
      </c>
      <c r="L85" s="63"/>
      <c r="M85" s="49" t="s">
        <v>559</v>
      </c>
      <c r="N85" s="49" t="s">
        <v>578</v>
      </c>
      <c r="O85" s="49">
        <v>18</v>
      </c>
      <c r="P85" s="49">
        <v>85</v>
      </c>
      <c r="Q85" s="63"/>
      <c r="R85" s="63"/>
      <c r="S85" s="63"/>
      <c r="T85" s="50" t="s">
        <v>618</v>
      </c>
      <c r="U85" s="67"/>
      <c r="V85" s="63"/>
      <c r="W85" s="63"/>
      <c r="X85" s="63"/>
      <c r="Y85" s="63"/>
      <c r="Z85" s="63"/>
      <c r="AA85" s="49" t="s">
        <v>496</v>
      </c>
      <c r="AB85" s="63" t="s">
        <v>1326</v>
      </c>
      <c r="AC85" s="63" t="s">
        <v>1620</v>
      </c>
      <c r="AD85" s="49" t="s">
        <v>1453</v>
      </c>
      <c r="AE85" s="52" t="s">
        <v>1667</v>
      </c>
      <c r="AF85" s="52"/>
      <c r="AG85" s="52"/>
      <c r="AH85" s="52"/>
      <c r="AI85" s="52"/>
      <c r="AJ85" s="52"/>
      <c r="AK85" s="52"/>
      <c r="AL85" s="52"/>
    </row>
    <row r="86" spans="1:38" s="31" customFormat="1" x14ac:dyDescent="0.2">
      <c r="A86" s="49">
        <v>81</v>
      </c>
      <c r="B86" s="66" t="s">
        <v>1672</v>
      </c>
      <c r="C86" s="63" t="s">
        <v>1673</v>
      </c>
      <c r="D86" s="63"/>
      <c r="E86" s="49">
        <v>1973</v>
      </c>
      <c r="F86" s="63"/>
      <c r="G86" s="63" t="s">
        <v>1663</v>
      </c>
      <c r="H86" s="63"/>
      <c r="I86" s="49" t="s">
        <v>983</v>
      </c>
      <c r="J86" s="49" t="s">
        <v>1325</v>
      </c>
      <c r="K86" s="49" t="s">
        <v>558</v>
      </c>
      <c r="L86" s="63"/>
      <c r="M86" s="49" t="s">
        <v>525</v>
      </c>
      <c r="N86" s="49" t="s">
        <v>578</v>
      </c>
      <c r="O86" s="49">
        <v>16</v>
      </c>
      <c r="P86" s="49">
        <v>109</v>
      </c>
      <c r="Q86" s="63"/>
      <c r="R86" s="63"/>
      <c r="S86" s="63"/>
      <c r="T86" s="50" t="s">
        <v>618</v>
      </c>
      <c r="U86" s="67"/>
      <c r="V86" s="63"/>
      <c r="W86" s="63"/>
      <c r="X86" s="63"/>
      <c r="Y86" s="63"/>
      <c r="Z86" s="63"/>
      <c r="AA86" s="49" t="s">
        <v>496</v>
      </c>
      <c r="AB86" s="63" t="s">
        <v>1326</v>
      </c>
      <c r="AC86" s="63" t="s">
        <v>1620</v>
      </c>
      <c r="AD86" s="49" t="s">
        <v>1453</v>
      </c>
      <c r="AE86" s="52" t="s">
        <v>1667</v>
      </c>
      <c r="AF86" s="52"/>
      <c r="AG86" s="52"/>
      <c r="AH86" s="52"/>
      <c r="AI86" s="52"/>
      <c r="AJ86" s="52"/>
      <c r="AK86" s="52"/>
      <c r="AL86" s="52"/>
    </row>
    <row r="87" spans="1:38" customFormat="1" ht="24" x14ac:dyDescent="0.2">
      <c r="A87" s="49">
        <v>82</v>
      </c>
      <c r="B87" s="49" t="s">
        <v>1674</v>
      </c>
      <c r="C87" s="49"/>
      <c r="D87" s="49"/>
      <c r="E87" s="49">
        <v>1973</v>
      </c>
      <c r="F87" s="49"/>
      <c r="G87" s="49" t="s">
        <v>1675</v>
      </c>
      <c r="H87" s="49"/>
      <c r="I87" s="49" t="s">
        <v>1676</v>
      </c>
      <c r="J87" s="49" t="s">
        <v>1325</v>
      </c>
      <c r="K87" s="49" t="s">
        <v>558</v>
      </c>
      <c r="L87" s="49" t="s">
        <v>494</v>
      </c>
      <c r="M87" s="49" t="s">
        <v>559</v>
      </c>
      <c r="N87" s="49" t="s">
        <v>578</v>
      </c>
      <c r="O87" s="49">
        <v>37</v>
      </c>
      <c r="P87" s="49">
        <v>351</v>
      </c>
      <c r="Q87" s="49">
        <v>440</v>
      </c>
      <c r="R87" s="49">
        <v>24500</v>
      </c>
      <c r="S87" s="49">
        <v>1940</v>
      </c>
      <c r="T87" s="50" t="s">
        <v>495</v>
      </c>
      <c r="U87" s="50" t="s">
        <v>512</v>
      </c>
      <c r="V87" s="50"/>
      <c r="W87" s="50"/>
      <c r="X87" s="50"/>
      <c r="Y87" s="49"/>
      <c r="Z87" s="49">
        <v>4100</v>
      </c>
      <c r="AA87" s="49" t="s">
        <v>496</v>
      </c>
      <c r="AB87" s="49" t="s">
        <v>1424</v>
      </c>
      <c r="AC87" s="49" t="s">
        <v>1419</v>
      </c>
      <c r="AD87" s="53" t="s">
        <v>1419</v>
      </c>
      <c r="AE87" s="54" t="s">
        <v>1677</v>
      </c>
      <c r="AF87" s="53"/>
      <c r="AG87" s="53"/>
      <c r="AH87" s="53"/>
      <c r="AI87" s="53"/>
      <c r="AJ87" s="53"/>
      <c r="AK87" s="55" t="s">
        <v>1678</v>
      </c>
      <c r="AL87" s="46"/>
    </row>
    <row r="88" spans="1:38" customFormat="1" x14ac:dyDescent="0.2">
      <c r="A88" s="49">
        <f t="shared" si="1"/>
        <v>83</v>
      </c>
      <c r="B88" s="49" t="s">
        <v>1679</v>
      </c>
      <c r="C88" s="49"/>
      <c r="D88" s="49"/>
      <c r="E88" s="49">
        <v>1974</v>
      </c>
      <c r="F88" s="49"/>
      <c r="G88" s="49" t="s">
        <v>1680</v>
      </c>
      <c r="H88" s="49"/>
      <c r="I88" s="49" t="s">
        <v>1501</v>
      </c>
      <c r="J88" s="49" t="s">
        <v>1325</v>
      </c>
      <c r="K88" s="49" t="s">
        <v>509</v>
      </c>
      <c r="L88" s="49"/>
      <c r="M88" s="49" t="s">
        <v>775</v>
      </c>
      <c r="N88" s="49" t="s">
        <v>511</v>
      </c>
      <c r="O88" s="49">
        <v>23</v>
      </c>
      <c r="P88" s="49">
        <v>168</v>
      </c>
      <c r="Q88" s="49">
        <v>130</v>
      </c>
      <c r="R88" s="49">
        <v>1100</v>
      </c>
      <c r="S88" s="49">
        <v>400</v>
      </c>
      <c r="T88" s="50" t="s">
        <v>495</v>
      </c>
      <c r="U88" s="50"/>
      <c r="V88" s="50"/>
      <c r="W88" s="50"/>
      <c r="X88" s="50"/>
      <c r="Y88" s="49"/>
      <c r="Z88" s="49">
        <v>360</v>
      </c>
      <c r="AA88" s="49" t="s">
        <v>496</v>
      </c>
      <c r="AB88" s="49" t="s">
        <v>1502</v>
      </c>
      <c r="AC88" s="49" t="s">
        <v>1503</v>
      </c>
      <c r="AD88" s="53" t="s">
        <v>1419</v>
      </c>
      <c r="AE88" s="54" t="s">
        <v>1681</v>
      </c>
      <c r="AF88" s="53"/>
      <c r="AG88" s="53"/>
      <c r="AH88" s="53"/>
      <c r="AI88" s="53"/>
      <c r="AJ88" s="53"/>
      <c r="AK88" s="53"/>
      <c r="AL88" s="46"/>
    </row>
    <row r="89" spans="1:38" customFormat="1" x14ac:dyDescent="0.2">
      <c r="A89" s="49">
        <f t="shared" si="1"/>
        <v>84</v>
      </c>
      <c r="B89" s="49" t="s">
        <v>1682</v>
      </c>
      <c r="C89" s="49"/>
      <c r="D89" s="49"/>
      <c r="E89" s="49"/>
      <c r="F89" s="49"/>
      <c r="G89" s="49"/>
      <c r="H89" s="49"/>
      <c r="I89" s="49" t="s">
        <v>947</v>
      </c>
      <c r="J89" s="49" t="s">
        <v>1325</v>
      </c>
      <c r="K89" s="49"/>
      <c r="L89" s="49"/>
      <c r="M89" s="49"/>
      <c r="N89" s="49"/>
      <c r="O89" s="49"/>
      <c r="P89" s="49"/>
      <c r="Q89" s="49"/>
      <c r="R89" s="49"/>
      <c r="S89" s="49"/>
      <c r="T89" s="50"/>
      <c r="U89" s="50"/>
      <c r="V89" s="50"/>
      <c r="W89" s="50"/>
      <c r="X89" s="50"/>
      <c r="Y89" s="49"/>
      <c r="Z89" s="49"/>
      <c r="AA89" s="49"/>
      <c r="AB89" s="49"/>
      <c r="AC89" s="49"/>
      <c r="AD89" s="53"/>
      <c r="AE89" s="54"/>
      <c r="AF89" s="53"/>
      <c r="AG89" s="53"/>
      <c r="AH89" s="53"/>
      <c r="AI89" s="53"/>
      <c r="AJ89" s="53"/>
      <c r="AK89" s="53"/>
      <c r="AL89" s="46"/>
    </row>
    <row r="90" spans="1:38" s="31" customFormat="1" x14ac:dyDescent="0.2">
      <c r="A90" s="49">
        <f>A89+1</f>
        <v>85</v>
      </c>
      <c r="B90" s="49" t="s">
        <v>1683</v>
      </c>
      <c r="C90" s="49" t="s">
        <v>1684</v>
      </c>
      <c r="D90" s="49"/>
      <c r="E90" s="49">
        <v>1977</v>
      </c>
      <c r="F90" s="49"/>
      <c r="G90" s="49" t="s">
        <v>1685</v>
      </c>
      <c r="H90" s="49"/>
      <c r="I90" s="49" t="s">
        <v>1546</v>
      </c>
      <c r="J90" s="49" t="s">
        <v>1325</v>
      </c>
      <c r="K90" s="49" t="s">
        <v>493</v>
      </c>
      <c r="L90" s="49"/>
      <c r="M90" s="49" t="s">
        <v>1452</v>
      </c>
      <c r="N90" s="49" t="s">
        <v>578</v>
      </c>
      <c r="O90" s="49">
        <v>18</v>
      </c>
      <c r="P90" s="49">
        <v>144</v>
      </c>
      <c r="Q90" s="49">
        <v>15</v>
      </c>
      <c r="R90" s="49">
        <v>400</v>
      </c>
      <c r="S90" s="49">
        <v>40</v>
      </c>
      <c r="T90" s="50" t="s">
        <v>495</v>
      </c>
      <c r="U90" s="50"/>
      <c r="V90" s="50"/>
      <c r="W90" s="50"/>
      <c r="X90" s="50"/>
      <c r="Y90" s="49">
        <v>320</v>
      </c>
      <c r="Z90" s="49">
        <v>570</v>
      </c>
      <c r="AA90" s="49" t="s">
        <v>496</v>
      </c>
      <c r="AB90" s="51" t="s">
        <v>1326</v>
      </c>
      <c r="AC90" s="49" t="s">
        <v>1453</v>
      </c>
      <c r="AD90" s="51" t="s">
        <v>1686</v>
      </c>
      <c r="AE90" s="51" t="s">
        <v>1687</v>
      </c>
      <c r="AF90" s="49"/>
      <c r="AG90" s="49"/>
      <c r="AH90" s="49"/>
      <c r="AI90" s="49"/>
      <c r="AJ90" s="49"/>
      <c r="AK90" s="49"/>
      <c r="AL90" s="52"/>
    </row>
    <row r="91" spans="1:38" s="35" customFormat="1" x14ac:dyDescent="0.2">
      <c r="A91" s="49">
        <f>A90+1</f>
        <v>86</v>
      </c>
      <c r="B91" s="49" t="s">
        <v>1688</v>
      </c>
      <c r="C91" s="49"/>
      <c r="D91" s="49"/>
      <c r="E91" s="49">
        <v>1978</v>
      </c>
      <c r="F91" s="49"/>
      <c r="G91" s="49" t="s">
        <v>1689</v>
      </c>
      <c r="H91" s="49"/>
      <c r="I91" s="49" t="s">
        <v>1690</v>
      </c>
      <c r="J91" s="49" t="s">
        <v>1325</v>
      </c>
      <c r="K91" s="49" t="s">
        <v>558</v>
      </c>
      <c r="L91" s="49"/>
      <c r="M91" s="49" t="s">
        <v>559</v>
      </c>
      <c r="N91" s="49" t="s">
        <v>578</v>
      </c>
      <c r="O91" s="49">
        <v>17</v>
      </c>
      <c r="P91" s="49">
        <v>212</v>
      </c>
      <c r="Q91" s="49">
        <v>60</v>
      </c>
      <c r="R91" s="49">
        <v>250</v>
      </c>
      <c r="S91" s="49">
        <v>50</v>
      </c>
      <c r="T91" s="50" t="s">
        <v>495</v>
      </c>
      <c r="U91" s="50"/>
      <c r="V91" s="50"/>
      <c r="W91" s="50"/>
      <c r="X91" s="50"/>
      <c r="Y91" s="49"/>
      <c r="Z91" s="49" t="s">
        <v>1691</v>
      </c>
      <c r="AA91" s="49" t="s">
        <v>496</v>
      </c>
      <c r="AB91" s="49" t="s">
        <v>1692</v>
      </c>
      <c r="AC91" s="49" t="s">
        <v>672</v>
      </c>
      <c r="AD91" s="49" t="s">
        <v>1693</v>
      </c>
      <c r="AE91" s="51"/>
      <c r="AF91" s="49"/>
      <c r="AG91" s="49"/>
      <c r="AH91" s="49"/>
      <c r="AI91" s="49"/>
      <c r="AJ91" s="49"/>
      <c r="AK91" s="49"/>
      <c r="AL91" s="63"/>
    </row>
    <row r="92" spans="1:38" s="35" customFormat="1" x14ac:dyDescent="0.2">
      <c r="A92" s="49">
        <f>A91+1</f>
        <v>87</v>
      </c>
      <c r="B92" s="49" t="s">
        <v>1694</v>
      </c>
      <c r="C92" s="49" t="s">
        <v>1695</v>
      </c>
      <c r="D92" s="49"/>
      <c r="E92" s="49">
        <v>1979</v>
      </c>
      <c r="F92" s="49"/>
      <c r="G92" s="49" t="s">
        <v>1696</v>
      </c>
      <c r="H92" s="49"/>
      <c r="I92" s="49" t="s">
        <v>1496</v>
      </c>
      <c r="J92" s="49" t="s">
        <v>1325</v>
      </c>
      <c r="K92" s="49" t="s">
        <v>558</v>
      </c>
      <c r="L92" s="49"/>
      <c r="M92" s="49" t="s">
        <v>559</v>
      </c>
      <c r="N92" s="49" t="s">
        <v>578</v>
      </c>
      <c r="O92" s="49">
        <v>180</v>
      </c>
      <c r="P92" s="49">
        <v>670</v>
      </c>
      <c r="Q92" s="49">
        <v>14100</v>
      </c>
      <c r="R92" s="49">
        <v>4000000</v>
      </c>
      <c r="S92" s="49">
        <v>63000</v>
      </c>
      <c r="T92" s="50" t="s">
        <v>512</v>
      </c>
      <c r="U92" s="50"/>
      <c r="V92" s="50" t="s">
        <v>529</v>
      </c>
      <c r="W92" s="50" t="s">
        <v>495</v>
      </c>
      <c r="X92" s="50"/>
      <c r="Y92" s="49"/>
      <c r="Z92" s="49">
        <v>2750</v>
      </c>
      <c r="AA92" s="49" t="s">
        <v>496</v>
      </c>
      <c r="AB92" s="49" t="s">
        <v>1486</v>
      </c>
      <c r="AC92" s="49" t="s">
        <v>1419</v>
      </c>
      <c r="AD92" s="49" t="s">
        <v>837</v>
      </c>
      <c r="AE92" s="51"/>
      <c r="AF92" s="49" t="s">
        <v>1697</v>
      </c>
      <c r="AG92" s="49">
        <v>150</v>
      </c>
      <c r="AH92" s="49">
        <v>310</v>
      </c>
      <c r="AI92" s="49">
        <v>1610</v>
      </c>
      <c r="AJ92" s="49"/>
      <c r="AK92" s="49"/>
      <c r="AL92" s="63"/>
    </row>
    <row r="93" spans="1:38" s="31" customFormat="1" x14ac:dyDescent="0.2">
      <c r="A93" s="49">
        <f>A92+1</f>
        <v>88</v>
      </c>
      <c r="B93" s="49" t="s">
        <v>1694</v>
      </c>
      <c r="C93" s="49" t="s">
        <v>1698</v>
      </c>
      <c r="D93" s="49"/>
      <c r="E93" s="49">
        <v>1980</v>
      </c>
      <c r="F93" s="49"/>
      <c r="G93" s="49" t="s">
        <v>1696</v>
      </c>
      <c r="H93" s="49"/>
      <c r="I93" s="49" t="s">
        <v>1496</v>
      </c>
      <c r="J93" s="49" t="s">
        <v>1325</v>
      </c>
      <c r="K93" s="49" t="s">
        <v>493</v>
      </c>
      <c r="L93" s="49"/>
      <c r="M93" s="49"/>
      <c r="N93" s="49"/>
      <c r="O93" s="49">
        <v>25</v>
      </c>
      <c r="P93" s="49">
        <v>180</v>
      </c>
      <c r="Q93" s="49">
        <v>30</v>
      </c>
      <c r="R93" s="49">
        <v>5200</v>
      </c>
      <c r="S93" s="49">
        <v>90</v>
      </c>
      <c r="T93" s="50" t="s">
        <v>529</v>
      </c>
      <c r="U93" s="50"/>
      <c r="V93" s="50"/>
      <c r="W93" s="50"/>
      <c r="X93" s="50"/>
      <c r="Y93" s="49"/>
      <c r="Z93" s="49">
        <v>2240</v>
      </c>
      <c r="AA93" s="49" t="s">
        <v>496</v>
      </c>
      <c r="AB93" s="49" t="s">
        <v>1699</v>
      </c>
      <c r="AC93" s="49" t="s">
        <v>1565</v>
      </c>
      <c r="AD93" s="53" t="s">
        <v>837</v>
      </c>
      <c r="AE93" s="54" t="s">
        <v>1700</v>
      </c>
      <c r="AF93" s="53" t="s">
        <v>1701</v>
      </c>
      <c r="AG93" s="53">
        <v>12.2</v>
      </c>
      <c r="AH93" s="53"/>
      <c r="AI93" s="53"/>
      <c r="AJ93" s="53"/>
      <c r="AK93" s="53"/>
      <c r="AL93" s="52"/>
    </row>
    <row r="94" spans="1:38" customFormat="1" x14ac:dyDescent="0.2">
      <c r="A94" s="49">
        <f>A93+1</f>
        <v>89</v>
      </c>
      <c r="B94" s="49" t="s">
        <v>1702</v>
      </c>
      <c r="C94" s="49"/>
      <c r="D94" s="49"/>
      <c r="E94" s="49">
        <v>1980</v>
      </c>
      <c r="F94" s="49"/>
      <c r="G94" s="49" t="s">
        <v>1703</v>
      </c>
      <c r="H94" s="49"/>
      <c r="I94" s="49" t="s">
        <v>1634</v>
      </c>
      <c r="J94" s="49" t="s">
        <v>1325</v>
      </c>
      <c r="K94" s="49" t="s">
        <v>493</v>
      </c>
      <c r="L94" s="49"/>
      <c r="M94" s="49"/>
      <c r="N94" s="49"/>
      <c r="O94" s="49">
        <v>14</v>
      </c>
      <c r="P94" s="49">
        <v>78</v>
      </c>
      <c r="Q94" s="49">
        <v>2</v>
      </c>
      <c r="R94" s="49">
        <v>60</v>
      </c>
      <c r="S94" s="49">
        <v>0</v>
      </c>
      <c r="T94" s="50" t="s">
        <v>495</v>
      </c>
      <c r="U94" s="50" t="s">
        <v>512</v>
      </c>
      <c r="V94" s="50"/>
      <c r="W94" s="50"/>
      <c r="X94" s="50"/>
      <c r="Y94" s="49"/>
      <c r="Z94" s="49">
        <v>570</v>
      </c>
      <c r="AA94" s="49" t="s">
        <v>503</v>
      </c>
      <c r="AB94" s="49" t="s">
        <v>1424</v>
      </c>
      <c r="AC94" s="49" t="s">
        <v>1419</v>
      </c>
      <c r="AD94" s="53" t="s">
        <v>1419</v>
      </c>
      <c r="AE94" s="54" t="s">
        <v>1704</v>
      </c>
      <c r="AF94" s="53"/>
      <c r="AG94" s="53"/>
      <c r="AH94" s="53"/>
      <c r="AI94" s="53"/>
      <c r="AJ94" s="53"/>
      <c r="AK94" s="53"/>
      <c r="AL94" s="46"/>
    </row>
    <row r="95" spans="1:38" s="52" customFormat="1" ht="24" x14ac:dyDescent="0.2">
      <c r="A95" s="49">
        <v>90</v>
      </c>
      <c r="B95" s="49" t="s">
        <v>1705</v>
      </c>
      <c r="C95" s="49" t="s">
        <v>1706</v>
      </c>
      <c r="D95" s="49"/>
      <c r="E95" s="49">
        <v>1980</v>
      </c>
      <c r="F95" s="49"/>
      <c r="G95" s="49" t="s">
        <v>1088</v>
      </c>
      <c r="H95" s="49"/>
      <c r="I95" s="49" t="s">
        <v>1707</v>
      </c>
      <c r="J95" s="49" t="s">
        <v>1325</v>
      </c>
      <c r="K95" s="49" t="s">
        <v>509</v>
      </c>
      <c r="L95" s="49"/>
      <c r="M95" s="49" t="s">
        <v>525</v>
      </c>
      <c r="N95" s="49" t="s">
        <v>495</v>
      </c>
      <c r="O95" s="49">
        <v>46</v>
      </c>
      <c r="P95" s="49">
        <v>630</v>
      </c>
      <c r="Q95" s="49">
        <v>1790</v>
      </c>
      <c r="R95" s="49">
        <v>6230</v>
      </c>
      <c r="S95" s="49">
        <v>600</v>
      </c>
      <c r="T95" s="50" t="s">
        <v>495</v>
      </c>
      <c r="U95" s="50"/>
      <c r="V95" s="50"/>
      <c r="W95" s="50"/>
      <c r="X95" s="50"/>
      <c r="Z95" s="49">
        <v>19</v>
      </c>
      <c r="AA95" s="49" t="s">
        <v>496</v>
      </c>
      <c r="AB95" s="49" t="s">
        <v>1708</v>
      </c>
      <c r="AC95" s="49" t="s">
        <v>1709</v>
      </c>
      <c r="AD95" s="53" t="s">
        <v>1709</v>
      </c>
      <c r="AE95" s="51" t="s">
        <v>1710</v>
      </c>
      <c r="AF95" s="53"/>
      <c r="AG95" s="53"/>
      <c r="AH95" s="53"/>
    </row>
    <row r="96" spans="1:38" s="52" customFormat="1" ht="24" x14ac:dyDescent="0.2">
      <c r="A96" s="49">
        <v>91</v>
      </c>
      <c r="B96" s="49" t="s">
        <v>1711</v>
      </c>
      <c r="C96" s="49" t="s">
        <v>1623</v>
      </c>
      <c r="D96" s="49"/>
      <c r="E96" s="49">
        <v>1980</v>
      </c>
      <c r="F96" s="49"/>
      <c r="G96" s="49" t="s">
        <v>1088</v>
      </c>
      <c r="H96" s="49"/>
      <c r="I96" s="49" t="s">
        <v>1707</v>
      </c>
      <c r="J96" s="49" t="s">
        <v>1325</v>
      </c>
      <c r="K96" s="49" t="s">
        <v>509</v>
      </c>
      <c r="L96" s="49"/>
      <c r="M96" s="49" t="s">
        <v>525</v>
      </c>
      <c r="N96" s="49" t="s">
        <v>495</v>
      </c>
      <c r="O96" s="49">
        <v>17</v>
      </c>
      <c r="P96" s="49">
        <v>1620</v>
      </c>
      <c r="Q96" s="49">
        <v>570</v>
      </c>
      <c r="R96" s="49">
        <v>1800</v>
      </c>
      <c r="S96" s="49">
        <v>230</v>
      </c>
      <c r="T96" s="50" t="s">
        <v>618</v>
      </c>
      <c r="U96" s="50"/>
      <c r="V96" s="50"/>
      <c r="W96" s="50"/>
      <c r="X96" s="50"/>
      <c r="Z96" s="49">
        <v>38.200000000000003</v>
      </c>
      <c r="AA96" s="49" t="s">
        <v>496</v>
      </c>
      <c r="AB96" s="49" t="s">
        <v>1708</v>
      </c>
      <c r="AC96" s="49" t="s">
        <v>1712</v>
      </c>
      <c r="AD96" s="53" t="s">
        <v>1712</v>
      </c>
      <c r="AE96" s="61" t="s">
        <v>1713</v>
      </c>
      <c r="AF96" s="53"/>
      <c r="AG96" s="53"/>
      <c r="AH96" s="53"/>
    </row>
    <row r="97" spans="1:38" s="31" customFormat="1" x14ac:dyDescent="0.2">
      <c r="A97" s="49">
        <f>A96+1</f>
        <v>92</v>
      </c>
      <c r="B97" s="49" t="s">
        <v>1714</v>
      </c>
      <c r="C97" s="49" t="s">
        <v>1715</v>
      </c>
      <c r="D97" s="49"/>
      <c r="E97" s="49">
        <v>1980</v>
      </c>
      <c r="F97" s="49"/>
      <c r="G97" s="49" t="s">
        <v>1716</v>
      </c>
      <c r="H97" s="49"/>
      <c r="I97" s="49" t="s">
        <v>1717</v>
      </c>
      <c r="J97" s="49" t="s">
        <v>1325</v>
      </c>
      <c r="K97" s="49" t="s">
        <v>558</v>
      </c>
      <c r="L97" s="49"/>
      <c r="M97" s="49" t="s">
        <v>770</v>
      </c>
      <c r="N97" s="49" t="s">
        <v>578</v>
      </c>
      <c r="O97" s="49">
        <v>89</v>
      </c>
      <c r="P97" s="49">
        <v>1050</v>
      </c>
      <c r="Q97" s="49">
        <v>4700</v>
      </c>
      <c r="R97" s="49">
        <v>99220</v>
      </c>
      <c r="S97" s="49">
        <v>4450</v>
      </c>
      <c r="T97" s="50" t="s">
        <v>495</v>
      </c>
      <c r="U97" s="50"/>
      <c r="V97" s="50"/>
      <c r="W97" s="50"/>
      <c r="X97" s="50"/>
      <c r="Y97" s="49">
        <v>9</v>
      </c>
      <c r="Z97" s="49">
        <v>11</v>
      </c>
      <c r="AA97" s="49" t="s">
        <v>496</v>
      </c>
      <c r="AB97" s="51" t="s">
        <v>1326</v>
      </c>
      <c r="AC97" s="51" t="s">
        <v>1620</v>
      </c>
      <c r="AD97" s="51" t="s">
        <v>1718</v>
      </c>
      <c r="AE97" s="52"/>
      <c r="AF97" s="49"/>
      <c r="AG97" s="49"/>
      <c r="AH97" s="49"/>
      <c r="AI97" s="49"/>
      <c r="AJ97" s="49"/>
      <c r="AK97" s="49"/>
      <c r="AL97" s="52"/>
    </row>
    <row r="98" spans="1:38" s="31" customFormat="1" x14ac:dyDescent="0.2">
      <c r="A98" s="63"/>
      <c r="B98" s="49" t="s">
        <v>1719</v>
      </c>
      <c r="C98" s="63" t="s">
        <v>1715</v>
      </c>
      <c r="D98" s="63"/>
      <c r="E98" s="49">
        <v>1980</v>
      </c>
      <c r="F98" s="63"/>
      <c r="G98" s="49" t="s">
        <v>1720</v>
      </c>
      <c r="H98" s="49"/>
      <c r="I98" s="49" t="s">
        <v>1717</v>
      </c>
      <c r="J98" s="49" t="s">
        <v>1325</v>
      </c>
      <c r="K98" s="49" t="s">
        <v>558</v>
      </c>
      <c r="L98" s="63"/>
      <c r="M98" s="49" t="s">
        <v>559</v>
      </c>
      <c r="N98" s="49" t="s">
        <v>578</v>
      </c>
      <c r="O98" s="49">
        <v>17</v>
      </c>
      <c r="P98" s="49">
        <v>528</v>
      </c>
      <c r="Q98" s="63"/>
      <c r="R98" s="49">
        <v>49591</v>
      </c>
      <c r="S98" s="49">
        <v>4450</v>
      </c>
      <c r="T98" s="50" t="s">
        <v>495</v>
      </c>
      <c r="U98" s="67"/>
      <c r="V98" s="63"/>
      <c r="W98" s="63"/>
      <c r="X98" s="63"/>
      <c r="Y98" s="49">
        <v>9</v>
      </c>
      <c r="Z98" s="49">
        <v>11</v>
      </c>
      <c r="AA98" s="49" t="s">
        <v>496</v>
      </c>
      <c r="AB98" s="63" t="s">
        <v>1326</v>
      </c>
      <c r="AC98" s="51" t="s">
        <v>1620</v>
      </c>
      <c r="AD98" s="51" t="s">
        <v>1718</v>
      </c>
      <c r="AE98" s="52"/>
      <c r="AF98" s="52"/>
      <c r="AG98" s="52"/>
      <c r="AH98" s="52"/>
      <c r="AI98" s="52"/>
      <c r="AJ98" s="52"/>
      <c r="AK98" s="52"/>
      <c r="AL98" s="52"/>
    </row>
    <row r="99" spans="1:38" s="31" customFormat="1" x14ac:dyDescent="0.2">
      <c r="A99" s="49">
        <f>A97+1</f>
        <v>93</v>
      </c>
      <c r="B99" s="49" t="s">
        <v>1721</v>
      </c>
      <c r="C99" s="49"/>
      <c r="D99" s="49"/>
      <c r="E99" s="49">
        <v>1981</v>
      </c>
      <c r="F99" s="49"/>
      <c r="G99" s="49" t="s">
        <v>1088</v>
      </c>
      <c r="H99" s="49"/>
      <c r="I99" s="49" t="s">
        <v>1722</v>
      </c>
      <c r="J99" s="49" t="s">
        <v>1325</v>
      </c>
      <c r="K99" s="49" t="s">
        <v>509</v>
      </c>
      <c r="L99" s="49"/>
      <c r="M99" s="49" t="s">
        <v>775</v>
      </c>
      <c r="N99" s="49" t="s">
        <v>495</v>
      </c>
      <c r="O99" s="49">
        <v>27</v>
      </c>
      <c r="P99" s="49">
        <v>420</v>
      </c>
      <c r="Q99" s="49">
        <v>185</v>
      </c>
      <c r="R99" s="49">
        <v>360</v>
      </c>
      <c r="S99" s="49">
        <v>35</v>
      </c>
      <c r="T99" s="50" t="s">
        <v>495</v>
      </c>
      <c r="U99" s="50"/>
      <c r="V99" s="50"/>
      <c r="W99" s="50"/>
      <c r="X99" s="50"/>
      <c r="Y99" s="49"/>
      <c r="Z99" s="49">
        <v>34</v>
      </c>
      <c r="AA99" s="49" t="s">
        <v>496</v>
      </c>
      <c r="AB99" s="49" t="s">
        <v>1326</v>
      </c>
      <c r="AC99" s="49" t="s">
        <v>1723</v>
      </c>
      <c r="AD99" s="53" t="s">
        <v>1597</v>
      </c>
      <c r="AE99" s="52"/>
      <c r="AF99" s="53"/>
      <c r="AG99" s="53"/>
      <c r="AH99" s="53"/>
      <c r="AI99" s="53"/>
      <c r="AJ99" s="53"/>
      <c r="AK99" s="53"/>
      <c r="AL99" s="52"/>
    </row>
    <row r="100" spans="1:38" s="52" customFormat="1" ht="48" x14ac:dyDescent="0.2">
      <c r="A100" s="49">
        <f>A99+1</f>
        <v>94</v>
      </c>
      <c r="B100" s="49" t="s">
        <v>1711</v>
      </c>
      <c r="C100" s="49" t="s">
        <v>1724</v>
      </c>
      <c r="D100" s="49"/>
      <c r="E100" s="49">
        <v>1981</v>
      </c>
      <c r="F100" s="49"/>
      <c r="G100" s="49" t="s">
        <v>1088</v>
      </c>
      <c r="H100" s="49"/>
      <c r="I100" s="49" t="s">
        <v>1707</v>
      </c>
      <c r="J100" s="49" t="s">
        <v>1325</v>
      </c>
      <c r="K100" s="49" t="s">
        <v>509</v>
      </c>
      <c r="L100" s="49"/>
      <c r="M100" s="49" t="s">
        <v>525</v>
      </c>
      <c r="N100" s="49" t="s">
        <v>495</v>
      </c>
      <c r="O100" s="49">
        <v>28.5</v>
      </c>
      <c r="P100" s="49">
        <v>650</v>
      </c>
      <c r="Q100" s="49">
        <v>500</v>
      </c>
      <c r="R100" s="49">
        <v>2300</v>
      </c>
      <c r="S100" s="49">
        <v>300</v>
      </c>
      <c r="T100" s="50" t="s">
        <v>495</v>
      </c>
      <c r="U100" s="50"/>
      <c r="V100" s="50"/>
      <c r="W100" s="50"/>
      <c r="X100" s="50"/>
      <c r="Z100" s="49">
        <v>217</v>
      </c>
      <c r="AA100" s="49" t="s">
        <v>496</v>
      </c>
      <c r="AB100" s="49" t="s">
        <v>1708</v>
      </c>
      <c r="AC100" s="49" t="s">
        <v>1725</v>
      </c>
      <c r="AD100" s="53" t="s">
        <v>1725</v>
      </c>
      <c r="AE100" s="51" t="s">
        <v>1726</v>
      </c>
      <c r="AF100" s="53"/>
      <c r="AG100" s="53"/>
      <c r="AH100" s="53"/>
    </row>
    <row r="101" spans="1:38" customFormat="1" x14ac:dyDescent="0.2">
      <c r="A101" s="49">
        <f t="shared" ref="A101:A113" si="2">A100+1</f>
        <v>95</v>
      </c>
      <c r="B101" s="49" t="s">
        <v>1727</v>
      </c>
      <c r="C101" s="49" t="s">
        <v>1728</v>
      </c>
      <c r="D101" s="49"/>
      <c r="E101" s="49">
        <v>1981</v>
      </c>
      <c r="F101" s="49"/>
      <c r="G101" s="49" t="s">
        <v>1582</v>
      </c>
      <c r="H101" s="49"/>
      <c r="I101" s="49" t="s">
        <v>1583</v>
      </c>
      <c r="J101" s="49" t="s">
        <v>1325</v>
      </c>
      <c r="K101" s="49" t="s">
        <v>509</v>
      </c>
      <c r="L101" s="49"/>
      <c r="M101" s="49" t="s">
        <v>525</v>
      </c>
      <c r="N101" s="49" t="s">
        <v>578</v>
      </c>
      <c r="O101" s="49">
        <v>23</v>
      </c>
      <c r="P101" s="49">
        <v>118</v>
      </c>
      <c r="Q101" s="49">
        <v>119</v>
      </c>
      <c r="R101" s="49">
        <v>1137</v>
      </c>
      <c r="S101" s="49">
        <v>150</v>
      </c>
      <c r="T101" s="49" t="s">
        <v>495</v>
      </c>
      <c r="U101" s="49"/>
      <c r="V101" s="49"/>
      <c r="W101" s="49"/>
      <c r="X101" s="49"/>
      <c r="Y101" s="49"/>
      <c r="Z101" s="49">
        <v>117</v>
      </c>
      <c r="AA101" s="49" t="s">
        <v>496</v>
      </c>
      <c r="AB101" s="49" t="s">
        <v>1393</v>
      </c>
      <c r="AC101" s="49" t="s">
        <v>1729</v>
      </c>
      <c r="AD101" s="53" t="s">
        <v>1730</v>
      </c>
      <c r="AE101" s="46"/>
      <c r="AF101" s="53"/>
      <c r="AG101" s="53"/>
      <c r="AH101" s="53"/>
      <c r="AI101" s="53"/>
      <c r="AJ101" s="53"/>
      <c r="AK101" s="53"/>
      <c r="AL101" s="46"/>
    </row>
    <row r="102" spans="1:38" s="52" customFormat="1" ht="48" x14ac:dyDescent="0.2">
      <c r="A102" s="49">
        <f t="shared" si="2"/>
        <v>96</v>
      </c>
      <c r="B102" s="49" t="s">
        <v>1705</v>
      </c>
      <c r="C102" s="49" t="s">
        <v>1731</v>
      </c>
      <c r="D102" s="49"/>
      <c r="E102" s="49">
        <v>1981</v>
      </c>
      <c r="F102" s="49"/>
      <c r="G102" s="49" t="s">
        <v>1088</v>
      </c>
      <c r="H102" s="49"/>
      <c r="I102" s="49" t="s">
        <v>1707</v>
      </c>
      <c r="J102" s="49" t="s">
        <v>1325</v>
      </c>
      <c r="K102" s="49" t="s">
        <v>509</v>
      </c>
      <c r="L102" s="49"/>
      <c r="M102" s="49" t="s">
        <v>525</v>
      </c>
      <c r="N102" s="49" t="s">
        <v>495</v>
      </c>
      <c r="O102" s="49">
        <v>43</v>
      </c>
      <c r="P102" s="49">
        <v>1400</v>
      </c>
      <c r="Q102" s="49">
        <v>3000</v>
      </c>
      <c r="R102" s="49">
        <v>9800</v>
      </c>
      <c r="S102" s="49">
        <v>600</v>
      </c>
      <c r="T102" s="50" t="s">
        <v>1732</v>
      </c>
      <c r="U102" s="50"/>
      <c r="V102" s="50"/>
      <c r="W102" s="50"/>
      <c r="X102" s="50"/>
      <c r="Z102" s="49">
        <v>217</v>
      </c>
      <c r="AA102" s="49" t="s">
        <v>496</v>
      </c>
      <c r="AB102" s="49" t="s">
        <v>1708</v>
      </c>
      <c r="AC102" s="49" t="s">
        <v>1725</v>
      </c>
      <c r="AD102" s="53" t="s">
        <v>1725</v>
      </c>
      <c r="AE102" s="54" t="s">
        <v>1733</v>
      </c>
      <c r="AF102" s="53"/>
      <c r="AG102" s="53"/>
      <c r="AH102" s="53"/>
    </row>
    <row r="103" spans="1:38" customFormat="1" x14ac:dyDescent="0.2">
      <c r="A103" s="49">
        <f t="shared" si="2"/>
        <v>97</v>
      </c>
      <c r="B103" s="49" t="s">
        <v>1734</v>
      </c>
      <c r="C103" s="49"/>
      <c r="D103" s="49"/>
      <c r="E103" s="49">
        <v>1982</v>
      </c>
      <c r="F103" s="49"/>
      <c r="G103" s="49" t="s">
        <v>1735</v>
      </c>
      <c r="H103" s="49"/>
      <c r="I103" s="49" t="s">
        <v>1736</v>
      </c>
      <c r="J103" s="49" t="s">
        <v>1325</v>
      </c>
      <c r="K103" s="49" t="s">
        <v>509</v>
      </c>
      <c r="L103" s="49"/>
      <c r="M103" s="49" t="s">
        <v>559</v>
      </c>
      <c r="N103" s="49" t="s">
        <v>495</v>
      </c>
      <c r="O103" s="49">
        <v>20</v>
      </c>
      <c r="P103" s="49">
        <v>187</v>
      </c>
      <c r="Q103" s="49">
        <v>107</v>
      </c>
      <c r="R103" s="49">
        <v>280</v>
      </c>
      <c r="S103" s="49">
        <v>38</v>
      </c>
      <c r="T103" s="50" t="s">
        <v>495</v>
      </c>
      <c r="U103" s="50"/>
      <c r="V103" s="50"/>
      <c r="W103" s="50"/>
      <c r="X103" s="50"/>
      <c r="Y103" s="49"/>
      <c r="Z103" s="49">
        <v>1040</v>
      </c>
      <c r="AA103" s="49" t="s">
        <v>496</v>
      </c>
      <c r="AB103" s="49" t="s">
        <v>1577</v>
      </c>
      <c r="AC103" s="49" t="s">
        <v>1729</v>
      </c>
      <c r="AD103" s="53" t="s">
        <v>1737</v>
      </c>
      <c r="AE103" s="54"/>
      <c r="AF103" s="53"/>
      <c r="AG103" s="53"/>
      <c r="AH103" s="53"/>
      <c r="AI103" s="53"/>
      <c r="AJ103" s="53"/>
      <c r="AK103" s="53"/>
      <c r="AL103" s="46"/>
    </row>
    <row r="104" spans="1:38" s="31" customFormat="1" x14ac:dyDescent="0.2">
      <c r="A104" s="49">
        <f t="shared" si="2"/>
        <v>98</v>
      </c>
      <c r="B104" s="51" t="s">
        <v>1738</v>
      </c>
      <c r="C104" s="49" t="s">
        <v>1739</v>
      </c>
      <c r="D104" s="49"/>
      <c r="E104" s="51">
        <v>1983</v>
      </c>
      <c r="F104" s="51"/>
      <c r="G104" s="51" t="s">
        <v>1685</v>
      </c>
      <c r="H104" s="51"/>
      <c r="I104" s="51" t="s">
        <v>1546</v>
      </c>
      <c r="J104" s="51" t="s">
        <v>1325</v>
      </c>
      <c r="K104" s="51" t="s">
        <v>558</v>
      </c>
      <c r="L104" s="51"/>
      <c r="M104" s="51" t="s">
        <v>559</v>
      </c>
      <c r="N104" s="51" t="s">
        <v>578</v>
      </c>
      <c r="O104" s="51">
        <v>166</v>
      </c>
      <c r="P104" s="51">
        <v>590</v>
      </c>
      <c r="Q104" s="51">
        <v>14170</v>
      </c>
      <c r="R104" s="51">
        <v>1123090</v>
      </c>
      <c r="S104" s="51">
        <v>22300</v>
      </c>
      <c r="T104" s="68" t="s">
        <v>495</v>
      </c>
      <c r="U104" s="68" t="s">
        <v>512</v>
      </c>
      <c r="V104" s="68"/>
      <c r="W104" s="68"/>
      <c r="X104" s="68"/>
      <c r="Y104" s="51">
        <v>487</v>
      </c>
      <c r="Z104" s="51">
        <v>1040</v>
      </c>
      <c r="AA104" s="51" t="s">
        <v>496</v>
      </c>
      <c r="AB104" s="51" t="s">
        <v>1326</v>
      </c>
      <c r="AC104" s="51" t="s">
        <v>1054</v>
      </c>
      <c r="AD104" s="51" t="s">
        <v>1718</v>
      </c>
      <c r="AE104" s="51" t="s">
        <v>1740</v>
      </c>
      <c r="AF104" s="51" t="s">
        <v>1741</v>
      </c>
      <c r="AG104" s="51">
        <v>7.5</v>
      </c>
      <c r="AH104" s="51">
        <v>60</v>
      </c>
      <c r="AI104" s="51"/>
      <c r="AJ104" s="51"/>
      <c r="AK104" s="51"/>
      <c r="AL104" s="52"/>
    </row>
    <row r="105" spans="1:38" s="31" customFormat="1" x14ac:dyDescent="0.2">
      <c r="A105" s="49"/>
      <c r="B105" s="49" t="s">
        <v>1742</v>
      </c>
      <c r="C105" s="63" t="s">
        <v>1739</v>
      </c>
      <c r="D105" s="63"/>
      <c r="E105" s="49">
        <v>1983</v>
      </c>
      <c r="F105" s="63"/>
      <c r="G105" s="49" t="s">
        <v>1088</v>
      </c>
      <c r="H105" s="49"/>
      <c r="I105" s="49" t="s">
        <v>1546</v>
      </c>
      <c r="J105" s="49" t="s">
        <v>1325</v>
      </c>
      <c r="K105" s="49" t="s">
        <v>558</v>
      </c>
      <c r="L105" s="63"/>
      <c r="M105" s="49" t="s">
        <v>559</v>
      </c>
      <c r="N105" s="49" t="s">
        <v>578</v>
      </c>
      <c r="O105" s="49">
        <v>36</v>
      </c>
      <c r="P105" s="49">
        <v>580</v>
      </c>
      <c r="Q105" s="49">
        <v>14170</v>
      </c>
      <c r="R105" s="49">
        <v>514872</v>
      </c>
      <c r="S105" s="49">
        <v>22300</v>
      </c>
      <c r="T105" s="50" t="s">
        <v>495</v>
      </c>
      <c r="U105" s="67" t="s">
        <v>512</v>
      </c>
      <c r="V105" s="63"/>
      <c r="W105" s="63"/>
      <c r="X105" s="63"/>
      <c r="Y105" s="49">
        <v>487</v>
      </c>
      <c r="Z105" s="49">
        <v>1040</v>
      </c>
      <c r="AA105" s="49" t="s">
        <v>496</v>
      </c>
      <c r="AB105" s="63" t="s">
        <v>1326</v>
      </c>
      <c r="AC105" s="63" t="s">
        <v>1054</v>
      </c>
      <c r="AD105" s="51" t="s">
        <v>1718</v>
      </c>
      <c r="AE105" s="51" t="s">
        <v>1743</v>
      </c>
      <c r="AF105" s="52"/>
      <c r="AG105" s="52"/>
      <c r="AH105" s="52"/>
      <c r="AI105" s="52"/>
      <c r="AJ105" s="52"/>
      <c r="AK105" s="52"/>
      <c r="AL105" s="52"/>
    </row>
    <row r="106" spans="1:38" customFormat="1" x14ac:dyDescent="0.2">
      <c r="A106" s="49">
        <f>A104+1</f>
        <v>99</v>
      </c>
      <c r="B106" s="49" t="s">
        <v>1744</v>
      </c>
      <c r="C106" s="49"/>
      <c r="D106" s="49"/>
      <c r="E106" s="49">
        <v>1984</v>
      </c>
      <c r="F106" s="49"/>
      <c r="G106" s="49" t="s">
        <v>1745</v>
      </c>
      <c r="H106" s="49"/>
      <c r="I106" s="49" t="s">
        <v>1546</v>
      </c>
      <c r="J106" s="49" t="s">
        <v>1325</v>
      </c>
      <c r="K106" s="49" t="s">
        <v>558</v>
      </c>
      <c r="L106" s="49"/>
      <c r="M106" s="49" t="s">
        <v>559</v>
      </c>
      <c r="N106" s="49" t="s">
        <v>578</v>
      </c>
      <c r="O106" s="49">
        <v>72</v>
      </c>
      <c r="P106" s="49">
        <v>600</v>
      </c>
      <c r="Q106" s="49">
        <v>1514</v>
      </c>
      <c r="R106" s="49">
        <v>208000</v>
      </c>
      <c r="S106" s="49">
        <v>8730</v>
      </c>
      <c r="T106" s="50" t="s">
        <v>495</v>
      </c>
      <c r="U106" s="50" t="s">
        <v>512</v>
      </c>
      <c r="V106" s="50" t="s">
        <v>529</v>
      </c>
      <c r="W106" s="50"/>
      <c r="X106" s="50"/>
      <c r="Y106" s="49"/>
      <c r="Z106" s="49">
        <v>1200</v>
      </c>
      <c r="AA106" s="49" t="s">
        <v>496</v>
      </c>
      <c r="AB106" s="49" t="s">
        <v>1424</v>
      </c>
      <c r="AC106" s="49" t="s">
        <v>1746</v>
      </c>
      <c r="AD106" s="53" t="s">
        <v>1747</v>
      </c>
      <c r="AE106" s="54" t="s">
        <v>1748</v>
      </c>
      <c r="AF106" s="53" t="s">
        <v>1749</v>
      </c>
      <c r="AG106" s="53">
        <v>3</v>
      </c>
      <c r="AH106" s="53">
        <v>9</v>
      </c>
      <c r="AI106" s="53"/>
      <c r="AJ106" s="53"/>
      <c r="AK106" s="55" t="s">
        <v>1750</v>
      </c>
      <c r="AL106" s="46"/>
    </row>
    <row r="107" spans="1:38" customFormat="1" x14ac:dyDescent="0.2">
      <c r="A107" s="49">
        <f t="shared" si="2"/>
        <v>100</v>
      </c>
      <c r="B107" s="49" t="s">
        <v>1751</v>
      </c>
      <c r="C107" s="49"/>
      <c r="D107" s="49"/>
      <c r="E107" s="49">
        <v>1984</v>
      </c>
      <c r="F107" s="49"/>
      <c r="G107" s="49" t="s">
        <v>1088</v>
      </c>
      <c r="H107" s="49"/>
      <c r="I107" s="49" t="s">
        <v>1331</v>
      </c>
      <c r="J107" s="49" t="s">
        <v>1325</v>
      </c>
      <c r="K107" s="49" t="s">
        <v>509</v>
      </c>
      <c r="L107" s="49"/>
      <c r="M107" s="49" t="s">
        <v>525</v>
      </c>
      <c r="N107" s="49" t="s">
        <v>511</v>
      </c>
      <c r="O107" s="49">
        <v>26</v>
      </c>
      <c r="P107" s="49">
        <v>860</v>
      </c>
      <c r="Q107" s="49">
        <v>725</v>
      </c>
      <c r="R107" s="49">
        <v>2500</v>
      </c>
      <c r="S107" s="49">
        <v>172</v>
      </c>
      <c r="T107" s="50" t="s">
        <v>495</v>
      </c>
      <c r="U107" s="50"/>
      <c r="V107" s="50"/>
      <c r="W107" s="50"/>
      <c r="X107" s="50"/>
      <c r="Y107" s="49"/>
      <c r="Z107" s="49">
        <v>39</v>
      </c>
      <c r="AA107" s="49" t="s">
        <v>496</v>
      </c>
      <c r="AB107" s="49" t="s">
        <v>1332</v>
      </c>
      <c r="AC107" s="49" t="s">
        <v>1746</v>
      </c>
      <c r="AD107" s="53" t="s">
        <v>1752</v>
      </c>
      <c r="AE107" s="54"/>
      <c r="AF107" s="53"/>
      <c r="AG107" s="53"/>
      <c r="AH107" s="53"/>
      <c r="AI107" s="53"/>
      <c r="AJ107" s="53"/>
      <c r="AK107" s="53"/>
      <c r="AL107" s="46"/>
    </row>
    <row r="108" spans="1:38" customFormat="1" ht="24" x14ac:dyDescent="0.2">
      <c r="A108" s="49">
        <f t="shared" si="2"/>
        <v>101</v>
      </c>
      <c r="B108" s="51" t="s">
        <v>1753</v>
      </c>
      <c r="C108" s="49"/>
      <c r="D108" s="49"/>
      <c r="E108" s="49">
        <v>1984</v>
      </c>
      <c r="F108" s="49"/>
      <c r="G108" s="49" t="s">
        <v>1088</v>
      </c>
      <c r="H108" s="49"/>
      <c r="I108" s="49" t="s">
        <v>1372</v>
      </c>
      <c r="J108" s="49" t="s">
        <v>1325</v>
      </c>
      <c r="K108" s="49" t="s">
        <v>509</v>
      </c>
      <c r="L108" s="49"/>
      <c r="M108" s="49" t="s">
        <v>525</v>
      </c>
      <c r="N108" s="49" t="s">
        <v>495</v>
      </c>
      <c r="O108" s="49">
        <v>17</v>
      </c>
      <c r="P108" s="49">
        <v>800</v>
      </c>
      <c r="Q108" s="49">
        <v>200</v>
      </c>
      <c r="R108" s="49">
        <v>700</v>
      </c>
      <c r="S108" s="49">
        <v>67</v>
      </c>
      <c r="T108" s="50" t="s">
        <v>495</v>
      </c>
      <c r="U108" s="50"/>
      <c r="V108" s="50"/>
      <c r="W108" s="50"/>
      <c r="X108" s="50"/>
      <c r="Y108" s="49"/>
      <c r="Z108" s="49">
        <v>320</v>
      </c>
      <c r="AA108" s="49" t="s">
        <v>496</v>
      </c>
      <c r="AB108" s="49" t="s">
        <v>1754</v>
      </c>
      <c r="AC108" s="49" t="s">
        <v>1723</v>
      </c>
      <c r="AD108" s="53"/>
      <c r="AE108" s="54"/>
      <c r="AF108" s="53"/>
      <c r="AG108" s="53"/>
      <c r="AH108" s="53"/>
      <c r="AI108" s="53"/>
      <c r="AJ108" s="53"/>
      <c r="AK108" s="53"/>
      <c r="AL108" s="46"/>
    </row>
    <row r="109" spans="1:38" s="38" customFormat="1" x14ac:dyDescent="0.2">
      <c r="A109" s="49">
        <f t="shared" si="2"/>
        <v>102</v>
      </c>
      <c r="B109" s="49" t="s">
        <v>1755</v>
      </c>
      <c r="C109" s="49"/>
      <c r="D109" s="49"/>
      <c r="E109" s="49">
        <v>1986</v>
      </c>
      <c r="F109" s="49"/>
      <c r="G109" s="49" t="s">
        <v>1756</v>
      </c>
      <c r="H109" s="49"/>
      <c r="I109" s="49" t="s">
        <v>1757</v>
      </c>
      <c r="J109" s="49" t="s">
        <v>1325</v>
      </c>
      <c r="K109" s="49" t="s">
        <v>558</v>
      </c>
      <c r="L109" s="49" t="s">
        <v>494</v>
      </c>
      <c r="M109" s="49" t="s">
        <v>525</v>
      </c>
      <c r="N109" s="49" t="s">
        <v>511</v>
      </c>
      <c r="O109" s="49">
        <v>30</v>
      </c>
      <c r="P109" s="49">
        <v>213</v>
      </c>
      <c r="Q109" s="49">
        <v>246</v>
      </c>
      <c r="R109" s="49">
        <v>1700</v>
      </c>
      <c r="S109" s="49">
        <v>230</v>
      </c>
      <c r="T109" s="50" t="s">
        <v>495</v>
      </c>
      <c r="U109" s="50"/>
      <c r="V109" s="50"/>
      <c r="W109" s="50"/>
      <c r="X109" s="50"/>
      <c r="Y109" s="49">
        <v>32</v>
      </c>
      <c r="Z109" s="49">
        <v>500</v>
      </c>
      <c r="AA109" s="49" t="s">
        <v>496</v>
      </c>
      <c r="AB109" s="49" t="s">
        <v>1692</v>
      </c>
      <c r="AC109" s="49" t="s">
        <v>1758</v>
      </c>
      <c r="AD109" s="49" t="s">
        <v>1759</v>
      </c>
      <c r="AE109" s="51"/>
      <c r="AF109" s="49"/>
      <c r="AG109" s="49"/>
      <c r="AH109" s="49"/>
      <c r="AI109" s="49"/>
      <c r="AJ109" s="49"/>
      <c r="AK109" s="49"/>
      <c r="AL109" s="57"/>
    </row>
    <row r="110" spans="1:38" customFormat="1" x14ac:dyDescent="0.2">
      <c r="A110" s="49">
        <f t="shared" si="2"/>
        <v>103</v>
      </c>
      <c r="B110" s="49" t="s">
        <v>1760</v>
      </c>
      <c r="C110" s="49"/>
      <c r="D110" s="49"/>
      <c r="E110" s="49">
        <v>1869</v>
      </c>
      <c r="F110" s="49"/>
      <c r="G110" s="49" t="s">
        <v>1761</v>
      </c>
      <c r="H110" s="49"/>
      <c r="I110" s="49" t="s">
        <v>1337</v>
      </c>
      <c r="J110" s="49" t="s">
        <v>1325</v>
      </c>
      <c r="K110" s="49" t="s">
        <v>509</v>
      </c>
      <c r="L110" s="49"/>
      <c r="M110" s="49" t="s">
        <v>559</v>
      </c>
      <c r="N110" s="49"/>
      <c r="O110" s="49">
        <v>18</v>
      </c>
      <c r="P110" s="49">
        <v>240</v>
      </c>
      <c r="Q110" s="49">
        <v>59</v>
      </c>
      <c r="R110" s="49">
        <v>550</v>
      </c>
      <c r="S110" s="49">
        <v>70</v>
      </c>
      <c r="T110" s="50" t="s">
        <v>578</v>
      </c>
      <c r="U110" s="50"/>
      <c r="V110" s="50"/>
      <c r="W110" s="50"/>
      <c r="X110" s="50"/>
      <c r="Y110" s="49"/>
      <c r="Z110" s="49">
        <v>55</v>
      </c>
      <c r="AA110" s="49" t="s">
        <v>496</v>
      </c>
      <c r="AB110" s="49" t="s">
        <v>1762</v>
      </c>
      <c r="AC110" s="49" t="s">
        <v>1419</v>
      </c>
      <c r="AD110" s="53" t="s">
        <v>1419</v>
      </c>
      <c r="AE110" s="54" t="s">
        <v>1763</v>
      </c>
      <c r="AF110" s="53"/>
      <c r="AG110" s="53"/>
      <c r="AH110" s="53"/>
      <c r="AI110" s="53"/>
      <c r="AJ110" s="53"/>
      <c r="AK110" s="53"/>
      <c r="AL110" s="46"/>
    </row>
    <row r="111" spans="1:38" s="57" customFormat="1" ht="36" x14ac:dyDescent="0.2">
      <c r="A111" s="49">
        <f t="shared" si="2"/>
        <v>104</v>
      </c>
      <c r="B111" s="49" t="s">
        <v>1764</v>
      </c>
      <c r="C111" s="49"/>
      <c r="D111" s="49"/>
      <c r="E111" s="49">
        <v>1928</v>
      </c>
      <c r="F111" s="49"/>
      <c r="G111" s="49" t="s">
        <v>1088</v>
      </c>
      <c r="H111" s="49"/>
      <c r="I111" s="49" t="s">
        <v>1350</v>
      </c>
      <c r="J111" s="49" t="s">
        <v>1325</v>
      </c>
      <c r="K111" s="49" t="s">
        <v>509</v>
      </c>
      <c r="L111" s="49"/>
      <c r="M111" s="49" t="s">
        <v>525</v>
      </c>
      <c r="N111" s="49" t="s">
        <v>495</v>
      </c>
      <c r="O111" s="49">
        <v>11</v>
      </c>
      <c r="P111" s="49">
        <v>8658</v>
      </c>
      <c r="Q111" s="49">
        <v>821</v>
      </c>
      <c r="R111" s="49">
        <v>40140</v>
      </c>
      <c r="S111" s="49">
        <v>5640</v>
      </c>
      <c r="T111" s="50" t="s">
        <v>495</v>
      </c>
      <c r="U111" s="50"/>
      <c r="V111" s="50"/>
      <c r="W111" s="50"/>
      <c r="X111" s="50"/>
      <c r="Y111" s="49"/>
      <c r="Z111" s="49" t="s">
        <v>1765</v>
      </c>
      <c r="AA111" s="49"/>
      <c r="AB111" s="49" t="s">
        <v>1351</v>
      </c>
      <c r="AC111" s="51" t="s">
        <v>1766</v>
      </c>
      <c r="AD111" s="49" t="s">
        <v>1767</v>
      </c>
      <c r="AE111" s="51" t="s">
        <v>1768</v>
      </c>
      <c r="AF111" s="49"/>
      <c r="AG111" s="49"/>
      <c r="AH111" s="49"/>
      <c r="AI111" s="49"/>
      <c r="AJ111" s="49"/>
      <c r="AK111" s="49"/>
    </row>
    <row r="112" spans="1:38" customFormat="1" x14ac:dyDescent="0.2">
      <c r="A112" s="49">
        <f t="shared" si="2"/>
        <v>105</v>
      </c>
      <c r="B112" s="49" t="s">
        <v>1769</v>
      </c>
      <c r="C112" s="57" t="s">
        <v>1770</v>
      </c>
      <c r="D112" s="57"/>
      <c r="E112" s="49">
        <v>1997</v>
      </c>
      <c r="F112" s="57"/>
      <c r="G112" s="49" t="s">
        <v>1088</v>
      </c>
      <c r="H112" s="49"/>
      <c r="I112" s="49" t="s">
        <v>1769</v>
      </c>
      <c r="J112" s="49" t="s">
        <v>1325</v>
      </c>
      <c r="K112" s="49" t="s">
        <v>509</v>
      </c>
      <c r="L112" s="57"/>
      <c r="M112" s="49" t="s">
        <v>559</v>
      </c>
      <c r="N112" s="49" t="s">
        <v>578</v>
      </c>
      <c r="O112" s="49">
        <v>15</v>
      </c>
      <c r="P112" s="49">
        <v>100</v>
      </c>
      <c r="Q112" s="57"/>
      <c r="R112" s="49">
        <v>261.7</v>
      </c>
      <c r="S112" s="49">
        <v>45.3</v>
      </c>
      <c r="T112" s="49" t="s">
        <v>495</v>
      </c>
      <c r="U112" s="57"/>
      <c r="V112" s="57"/>
      <c r="W112" s="57"/>
      <c r="X112" s="57"/>
      <c r="Y112" s="49"/>
      <c r="Z112" s="49">
        <v>1.5</v>
      </c>
      <c r="AA112" s="49" t="s">
        <v>496</v>
      </c>
      <c r="AB112" s="49" t="s">
        <v>1393</v>
      </c>
      <c r="AC112" s="49" t="s">
        <v>1771</v>
      </c>
      <c r="AD112" s="46"/>
      <c r="AE112" s="46"/>
      <c r="AF112" s="46"/>
      <c r="AG112" s="46"/>
      <c r="AH112" s="46"/>
      <c r="AI112" s="46"/>
      <c r="AJ112" s="46"/>
      <c r="AK112" s="46"/>
      <c r="AL112" s="46"/>
    </row>
    <row r="113" spans="1:38" s="4" customFormat="1" x14ac:dyDescent="0.2">
      <c r="A113" s="49">
        <f t="shared" si="2"/>
        <v>106</v>
      </c>
      <c r="B113" s="66" t="s">
        <v>1772</v>
      </c>
      <c r="C113" s="63" t="s">
        <v>1773</v>
      </c>
      <c r="D113" s="63"/>
      <c r="E113" s="49">
        <v>1984</v>
      </c>
      <c r="F113" s="63"/>
      <c r="G113" s="63" t="s">
        <v>1774</v>
      </c>
      <c r="H113" s="63"/>
      <c r="I113" s="49" t="s">
        <v>1775</v>
      </c>
      <c r="J113" s="49" t="s">
        <v>1325</v>
      </c>
      <c r="K113" s="49" t="s">
        <v>509</v>
      </c>
      <c r="L113" s="63"/>
      <c r="M113" s="49" t="s">
        <v>525</v>
      </c>
      <c r="N113" s="49" t="s">
        <v>495</v>
      </c>
      <c r="O113" s="49">
        <v>10</v>
      </c>
      <c r="P113" s="49">
        <v>152</v>
      </c>
      <c r="Q113" s="63"/>
      <c r="R113" s="49">
        <v>4700</v>
      </c>
      <c r="S113" s="49">
        <v>3379</v>
      </c>
      <c r="T113" s="50" t="s">
        <v>588</v>
      </c>
      <c r="U113" s="67"/>
      <c r="V113" s="63"/>
      <c r="W113" s="63"/>
      <c r="X113" s="63"/>
      <c r="Y113" s="49">
        <v>48</v>
      </c>
      <c r="Z113" s="63"/>
      <c r="AA113" s="49" t="s">
        <v>496</v>
      </c>
      <c r="AB113" s="63" t="s">
        <v>1326</v>
      </c>
      <c r="AC113" s="51" t="s">
        <v>1620</v>
      </c>
      <c r="AD113" s="51" t="s">
        <v>1453</v>
      </c>
      <c r="AE113" s="52" t="s">
        <v>1776</v>
      </c>
      <c r="AF113" s="52"/>
      <c r="AG113" s="52"/>
      <c r="AH113" s="52"/>
      <c r="AI113" s="52"/>
      <c r="AJ113" s="52"/>
      <c r="AK113" s="52"/>
      <c r="AL113" s="69"/>
    </row>
    <row r="123" spans="1:38" x14ac:dyDescent="0.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46"/>
      <c r="AE123" s="46"/>
      <c r="AF123" s="46"/>
      <c r="AG123" s="46"/>
      <c r="AH123" s="46"/>
      <c r="AI123" s="46"/>
      <c r="AJ123" s="46"/>
      <c r="AK123" s="46"/>
    </row>
    <row r="124" spans="1:38" x14ac:dyDescent="0.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46"/>
      <c r="AE124" s="46"/>
      <c r="AF124" s="46"/>
      <c r="AG124" s="46"/>
      <c r="AH124" s="46"/>
      <c r="AI124" s="46"/>
      <c r="AJ124" s="46"/>
      <c r="AK124" s="46"/>
    </row>
    <row r="125" spans="1:38" x14ac:dyDescent="0.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46"/>
      <c r="AE125" s="46"/>
      <c r="AF125" s="46"/>
      <c r="AG125" s="46"/>
      <c r="AH125" s="46"/>
      <c r="AI125" s="46"/>
      <c r="AJ125" s="46"/>
      <c r="AK125" s="46"/>
    </row>
    <row r="126" spans="1:38" x14ac:dyDescent="0.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46"/>
      <c r="AE126" s="46"/>
      <c r="AF126" s="46"/>
      <c r="AG126" s="46"/>
      <c r="AH126" s="46"/>
      <c r="AI126" s="46"/>
      <c r="AJ126" s="46"/>
      <c r="AK126" s="46"/>
    </row>
    <row r="127" spans="1:38" x14ac:dyDescent="0.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46"/>
      <c r="AE127" s="46"/>
      <c r="AF127" s="46"/>
      <c r="AG127" s="46"/>
      <c r="AH127" s="46"/>
      <c r="AI127" s="46"/>
      <c r="AJ127" s="46"/>
      <c r="AK127" s="46"/>
    </row>
    <row r="128" spans="1:38" x14ac:dyDescent="0.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46"/>
      <c r="AE128" s="46"/>
      <c r="AF128" s="46"/>
      <c r="AG128" s="46"/>
      <c r="AH128" s="46"/>
      <c r="AI128" s="46"/>
      <c r="AJ128" s="46"/>
      <c r="AK128" s="46"/>
    </row>
    <row r="129" spans="1:37" x14ac:dyDescent="0.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46"/>
      <c r="AE129" s="46"/>
      <c r="AF129" s="46"/>
      <c r="AG129" s="46"/>
      <c r="AH129" s="46"/>
      <c r="AI129" s="46"/>
      <c r="AJ129" s="46"/>
      <c r="AK129" s="46"/>
    </row>
    <row r="130" spans="1:37" x14ac:dyDescent="0.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46"/>
      <c r="AE130" s="46"/>
      <c r="AF130" s="46"/>
      <c r="AG130" s="46"/>
      <c r="AH130" s="46"/>
      <c r="AI130" s="46"/>
      <c r="AJ130" s="46"/>
      <c r="AK130" s="46"/>
    </row>
    <row r="131" spans="1:37" x14ac:dyDescent="0.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46"/>
      <c r="AE131" s="46"/>
      <c r="AF131" s="46"/>
      <c r="AG131" s="46"/>
      <c r="AH131" s="46"/>
      <c r="AI131" s="46"/>
      <c r="AJ131" s="46"/>
      <c r="AK131" s="46"/>
    </row>
    <row r="132" spans="1:37"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46"/>
      <c r="AE132" s="46"/>
      <c r="AF132" s="46"/>
      <c r="AG132" s="46"/>
      <c r="AH132" s="46"/>
      <c r="AI132" s="46"/>
      <c r="AJ132" s="46"/>
      <c r="AK132" s="46"/>
    </row>
    <row r="133" spans="1:37" x14ac:dyDescent="0.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46"/>
      <c r="AE133" s="46"/>
      <c r="AF133" s="46"/>
      <c r="AG133" s="46"/>
      <c r="AH133" s="46"/>
      <c r="AI133" s="46"/>
      <c r="AJ133" s="46"/>
      <c r="AK133" s="46"/>
    </row>
    <row r="134" spans="1:37" x14ac:dyDescent="0.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46"/>
      <c r="AE134" s="46"/>
      <c r="AF134" s="46"/>
      <c r="AG134" s="46"/>
      <c r="AH134" s="46"/>
      <c r="AI134" s="46"/>
      <c r="AJ134" s="46"/>
      <c r="AK134" s="46"/>
    </row>
    <row r="135" spans="1:37" x14ac:dyDescent="0.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46"/>
      <c r="AE135" s="46"/>
      <c r="AF135" s="46"/>
      <c r="AG135" s="46"/>
      <c r="AH135" s="46"/>
      <c r="AI135" s="46"/>
      <c r="AJ135" s="46"/>
      <c r="AK135" s="46"/>
    </row>
    <row r="136" spans="1:37" x14ac:dyDescent="0.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46"/>
      <c r="AE136" s="46"/>
      <c r="AF136" s="46"/>
      <c r="AG136" s="46"/>
      <c r="AH136" s="46"/>
      <c r="AI136" s="46"/>
      <c r="AJ136" s="46"/>
      <c r="AK136" s="46"/>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WA</vt:lpstr>
      <vt:lpstr>QLD</vt:lpstr>
      <vt:lpstr>TAS</vt:lpstr>
      <vt:lpstr>SA</vt:lpstr>
      <vt:lpstr>ACT</vt:lpstr>
      <vt:lpstr>NT</vt:lpstr>
      <vt:lpstr>Australia</vt:lpstr>
      <vt:lpstr>NSW</vt:lpstr>
      <vt:lpstr>Vic</vt:lpstr>
    </vt:vector>
  </TitlesOfParts>
  <Company>GHD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rwark</dc:creator>
  <cp:lastModifiedBy>Florian Heise</cp:lastModifiedBy>
  <dcterms:created xsi:type="dcterms:W3CDTF">2008-07-07T14:25:28Z</dcterms:created>
  <dcterms:modified xsi:type="dcterms:W3CDTF">2019-07-17T02:15:42Z</dcterms:modified>
</cp:coreProperties>
</file>